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adb.intra.admin.ch\userhome$\KTI-01\U10400193\data\Documents\MAN_Doc\Projects\_Archive\FinancialPlanModification\"/>
    </mc:Choice>
  </mc:AlternateContent>
  <xr:revisionPtr revIDLastSave="0" documentId="13_ncr:1_{3FED27FA-905D-4451-B7D2-0FFE35DFCB45}" xr6:coauthVersionLast="47" xr6:coauthVersionMax="47" xr10:uidLastSave="{00000000-0000-0000-0000-000000000000}"/>
  <workbookProtection workbookAlgorithmName="SHA-512" workbookHashValue="17j6zMNTzRzAXHeOdPXMXfJvitzRPVWSEZ+tKLkgk98nneDV4tlHRiVVAxgHPpZStuqeWFbK6ZapcSsMhZ7qkw==" workbookSaltValue="LtJ2qHD+w6JqzBNBdt4gAQ==" workbookSpinCount="100000" lockStructure="1"/>
  <bookViews>
    <workbookView xWindow="-120" yWindow="-21120" windowWidth="38640" windowHeight="21240" xr2:uid="{00000000-000D-0000-FFFF-FFFF00000000}"/>
  </bookViews>
  <sheets>
    <sheet name="Financial Plan Changes" sheetId="1" r:id="rId1"/>
    <sheet name="Appendix_B1" sheetId="5" r:id="rId2"/>
    <sheet name="Appendix_C1" sheetId="7" r:id="rId3"/>
    <sheet name="Contract_Amendment" sheetId="11" r:id="rId4"/>
  </sheets>
  <definedNames>
    <definedName name="_xlnm.Print_Area" localSheetId="1">Appendix_B1!$A$1:$H$49</definedName>
    <definedName name="_xlnm.Print_Area" localSheetId="2">Appendix_C1!$A$1:$H$49</definedName>
    <definedName name="_xlnm.Print_Area" localSheetId="3">Contract_Amendment!$A$1:$H$106</definedName>
    <definedName name="_xlnm.Print_Area" localSheetId="0">'Financial Plan Changes'!$A$1:$H$140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7" i="1" l="1"/>
  <c r="B117" i="1"/>
  <c r="A21" i="11"/>
  <c r="E15" i="11"/>
  <c r="D15" i="11"/>
  <c r="F12" i="11"/>
  <c r="F11" i="11"/>
  <c r="F10" i="11"/>
  <c r="F9" i="11"/>
  <c r="B9" i="11"/>
  <c r="F8" i="11"/>
  <c r="B8" i="11"/>
  <c r="B64" i="11" s="1"/>
  <c r="B12" i="11"/>
  <c r="B11" i="11"/>
  <c r="B10" i="11"/>
  <c r="G59" i="1" l="1"/>
  <c r="F59" i="1"/>
  <c r="G50" i="1"/>
  <c r="F8" i="7"/>
  <c r="F19" i="5"/>
  <c r="F63" i="1"/>
  <c r="F62" i="1"/>
  <c r="F61" i="1"/>
  <c r="F60" i="1"/>
  <c r="F64" i="1" l="1"/>
  <c r="F65" i="1" s="1"/>
  <c r="B71" i="11"/>
  <c r="F78" i="11"/>
  <c r="B78" i="11"/>
  <c r="F85" i="11"/>
  <c r="B85" i="11"/>
  <c r="F92" i="11"/>
  <c r="F71" i="11"/>
  <c r="B92" i="11"/>
  <c r="F99" i="11"/>
  <c r="F140" i="1" l="1"/>
  <c r="F139" i="1"/>
  <c r="F138" i="1"/>
  <c r="G7" i="1" l="1"/>
  <c r="B56" i="1" l="1"/>
  <c r="B28" i="1"/>
  <c r="G31" i="1" l="1"/>
  <c r="G45" i="5" l="1"/>
  <c r="G42" i="5"/>
  <c r="G43" i="5"/>
  <c r="G44" i="5"/>
  <c r="G41" i="5"/>
  <c r="G34" i="5"/>
  <c r="G31" i="5"/>
  <c r="G32" i="5"/>
  <c r="G33" i="5"/>
  <c r="G30" i="5"/>
  <c r="F23" i="5"/>
  <c r="G23" i="5"/>
  <c r="G20" i="5"/>
  <c r="G21" i="5"/>
  <c r="G22" i="5"/>
  <c r="G19" i="5"/>
  <c r="G12" i="5"/>
  <c r="F12" i="5"/>
  <c r="G9" i="5"/>
  <c r="G10" i="5"/>
  <c r="G11" i="5"/>
  <c r="G8" i="5"/>
  <c r="F8" i="5"/>
  <c r="F35" i="1"/>
  <c r="G35" i="1"/>
  <c r="G32" i="1"/>
  <c r="G33" i="1"/>
  <c r="G34" i="1"/>
  <c r="F31" i="1"/>
  <c r="G36" i="1" l="1"/>
  <c r="G37" i="1" s="1"/>
  <c r="G13" i="5"/>
  <c r="G14" i="5" s="1"/>
  <c r="G46" i="5"/>
  <c r="G47" i="5" s="1"/>
  <c r="B118" i="1"/>
  <c r="G76" i="1"/>
  <c r="F118" i="1" s="1"/>
  <c r="D45" i="11" s="1"/>
  <c r="C138" i="1" l="1"/>
  <c r="B35" i="11"/>
  <c r="D138" i="1"/>
  <c r="D102" i="1"/>
  <c r="D106" i="1" l="1"/>
  <c r="D107" i="1"/>
  <c r="G60" i="1"/>
  <c r="G61" i="1"/>
  <c r="G62" i="1"/>
  <c r="G63" i="1"/>
  <c r="C46" i="7"/>
  <c r="B46" i="7"/>
  <c r="F41" i="5"/>
  <c r="F45" i="5"/>
  <c r="F44" i="5"/>
  <c r="F43" i="5"/>
  <c r="F42" i="5"/>
  <c r="F34" i="5"/>
  <c r="F33" i="5"/>
  <c r="F32" i="5"/>
  <c r="F31" i="5"/>
  <c r="F30" i="5"/>
  <c r="F22" i="5"/>
  <c r="F21" i="5"/>
  <c r="F20" i="5"/>
  <c r="F9" i="5"/>
  <c r="F10" i="5"/>
  <c r="F11" i="5"/>
  <c r="G64" i="1" l="1"/>
  <c r="G65" i="1" s="1"/>
  <c r="F24" i="5"/>
  <c r="F25" i="5" s="1"/>
  <c r="F46" i="5"/>
  <c r="F47" i="5" s="1"/>
  <c r="F13" i="5"/>
  <c r="F14" i="5" s="1"/>
  <c r="G45" i="7"/>
  <c r="F45" i="7"/>
  <c r="F22" i="7"/>
  <c r="G22" i="7"/>
  <c r="F21" i="7"/>
  <c r="G21" i="7"/>
  <c r="F11" i="7"/>
  <c r="G11" i="7"/>
  <c r="G41" i="7"/>
  <c r="F41" i="7"/>
  <c r="F20" i="7"/>
  <c r="G20" i="7"/>
  <c r="F34" i="7"/>
  <c r="G34" i="7"/>
  <c r="G8" i="7"/>
  <c r="F12" i="7"/>
  <c r="G12" i="7"/>
  <c r="F44" i="7"/>
  <c r="G44" i="7"/>
  <c r="F9" i="7"/>
  <c r="G9" i="7"/>
  <c r="F43" i="7"/>
  <c r="G43" i="7"/>
  <c r="F19" i="7"/>
  <c r="G19" i="7"/>
  <c r="F33" i="7"/>
  <c r="G33" i="7"/>
  <c r="F31" i="7"/>
  <c r="G31" i="7"/>
  <c r="F10" i="7"/>
  <c r="G10" i="7"/>
  <c r="F30" i="7"/>
  <c r="G30" i="7"/>
  <c r="F23" i="7"/>
  <c r="G23" i="7"/>
  <c r="F32" i="7"/>
  <c r="G32" i="7"/>
  <c r="F42" i="7"/>
  <c r="G42" i="7"/>
  <c r="F35" i="5"/>
  <c r="F36" i="5" s="1"/>
  <c r="G24" i="5"/>
  <c r="G25" i="5" s="1"/>
  <c r="G35" i="5"/>
  <c r="G36" i="5" s="1"/>
  <c r="G13" i="7" l="1"/>
  <c r="G14" i="7" s="1"/>
  <c r="F13" i="7"/>
  <c r="F14" i="7" s="1"/>
  <c r="G24" i="7"/>
  <c r="G25" i="7" s="1"/>
  <c r="F24" i="7"/>
  <c r="F25" i="7" s="1"/>
  <c r="G35" i="7"/>
  <c r="G36" i="7" s="1"/>
  <c r="F46" i="7"/>
  <c r="F47" i="7" s="1"/>
  <c r="F35" i="7"/>
  <c r="F36" i="7" s="1"/>
  <c r="G46" i="7"/>
  <c r="G47" i="7" s="1"/>
  <c r="B138" i="1"/>
  <c r="F32" i="1"/>
  <c r="F33" i="1"/>
  <c r="F34" i="1"/>
  <c r="F36" i="1" l="1"/>
  <c r="F37" i="1" s="1"/>
  <c r="B100" i="1"/>
  <c r="B34" i="11"/>
  <c r="F100" i="1"/>
  <c r="F136" i="1" l="1"/>
  <c r="B136" i="1"/>
  <c r="C136" i="1"/>
  <c r="F102" i="1"/>
  <c r="F107" i="1" s="1"/>
  <c r="B64" i="1"/>
  <c r="F137" i="1" s="1"/>
  <c r="F106" i="1" l="1"/>
  <c r="C36" i="1"/>
  <c r="G92" i="1" l="1"/>
  <c r="G86" i="1"/>
  <c r="D117" i="1" s="1"/>
  <c r="B44" i="11" s="1"/>
  <c r="C35" i="7"/>
  <c r="B35" i="7"/>
  <c r="C24" i="7"/>
  <c r="B24" i="7"/>
  <c r="C13" i="7"/>
  <c r="B13" i="7"/>
  <c r="C64" i="1"/>
  <c r="B46" i="5"/>
  <c r="C46" i="5"/>
  <c r="C35" i="5"/>
  <c r="B35" i="5"/>
  <c r="C24" i="5"/>
  <c r="B24" i="5"/>
  <c r="C13" i="5"/>
  <c r="B13" i="5"/>
  <c r="B36" i="1"/>
  <c r="C137" i="1" l="1"/>
  <c r="B137" i="1"/>
  <c r="D137" i="1"/>
  <c r="D118" i="1"/>
  <c r="B45" i="11" s="1"/>
  <c r="D139" i="1"/>
  <c r="D44" i="11"/>
  <c r="D136" i="1" l="1"/>
  <c r="D140" i="1"/>
  <c r="B121" i="1"/>
  <c r="D119" i="1"/>
  <c r="G118" i="1"/>
  <c r="B125" i="1" l="1"/>
  <c r="D123" i="1"/>
  <c r="D124" i="1"/>
  <c r="C124" i="1"/>
  <c r="C123" i="1"/>
  <c r="G101" i="1"/>
  <c r="B126" i="1" l="1"/>
  <c r="B32" i="11" s="1"/>
  <c r="B36" i="11"/>
  <c r="F119" i="1"/>
  <c r="G117" i="1"/>
  <c r="G121" i="1" s="1"/>
  <c r="D120" i="1" s="1"/>
  <c r="D121" i="1" l="1"/>
  <c r="F124" i="1"/>
  <c r="F123" i="1"/>
  <c r="B122" i="1"/>
  <c r="G100" i="1"/>
  <c r="D122" i="1" l="1"/>
  <c r="B41" i="11"/>
  <c r="D104" i="1"/>
  <c r="F135" i="1" l="1"/>
  <c r="D135" i="1"/>
  <c r="B104" i="1"/>
  <c r="C135" i="1" s="1"/>
  <c r="G104" i="1"/>
  <c r="D103" i="1" s="1"/>
  <c r="B108" i="1" l="1"/>
  <c r="B109" i="1" s="1"/>
  <c r="C107" i="1"/>
  <c r="B105" i="1"/>
  <c r="C106" i="1"/>
  <c r="D105" i="1"/>
  <c r="B1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Nicolas David Innosuisse</author>
    <author>Cuccu Anna Innosuisse</author>
  </authors>
  <commentList>
    <comment ref="B5" authorId="0" shapeId="0" xr:uid="{00000000-0006-0000-0000-000001000000}">
      <text>
        <r>
          <rPr>
            <b/>
            <sz val="9"/>
            <color indexed="81"/>
            <rFont val="Tahoma"/>
            <family val="2"/>
          </rPr>
          <t>e.g. 111.111</t>
        </r>
      </text>
    </comment>
    <comment ref="G5" authorId="0" shapeId="0" xr:uid="{00000000-0006-0000-0000-000002000000}">
      <text>
        <r>
          <rPr>
            <b/>
            <sz val="9"/>
            <color indexed="81"/>
            <rFont val="Tahoma"/>
            <family val="2"/>
          </rPr>
          <t>e.g. 01.01.2023</t>
        </r>
        <r>
          <rPr>
            <sz val="9"/>
            <color indexed="81"/>
            <rFont val="Tahoma"/>
            <family val="2"/>
          </rPr>
          <t xml:space="preserve">
</t>
        </r>
      </text>
    </comment>
    <comment ref="B100" authorId="1" shapeId="0" xr:uid="{00000000-0006-0000-0000-000003000000}">
      <text>
        <r>
          <rPr>
            <b/>
            <sz val="9"/>
            <color indexed="81"/>
            <rFont val="Segoe UI"/>
            <family val="2"/>
          </rPr>
          <t>salary costs automatically calculated from tables B1 and Appendix_B1</t>
        </r>
      </text>
    </comment>
    <comment ref="F100" authorId="0" shapeId="0" xr:uid="{00000000-0006-0000-0000-000004000000}">
      <text>
        <r>
          <rPr>
            <b/>
            <sz val="9"/>
            <color indexed="81"/>
            <rFont val="Tahoma"/>
            <family val="2"/>
          </rPr>
          <t>salary costs automatically calculated from tables C1 and Appendix_C1</t>
        </r>
      </text>
    </comment>
    <comment ref="B117" authorId="1" shapeId="0" xr:uid="{00000000-0006-0000-0000-000005000000}">
      <text>
        <r>
          <rPr>
            <b/>
            <sz val="9"/>
            <color indexed="81"/>
            <rFont val="Segoe UI"/>
            <family val="2"/>
          </rPr>
          <t>salary costs automatically calculated from tables B1 and Appendix_B1</t>
        </r>
      </text>
    </comment>
    <comment ref="F117" authorId="0" shapeId="0" xr:uid="{00000000-0006-0000-0000-000006000000}">
      <text>
        <r>
          <rPr>
            <b/>
            <sz val="9"/>
            <color indexed="81"/>
            <rFont val="Tahoma"/>
            <family val="2"/>
          </rPr>
          <t>salary costs automatically calculated from tables C1 and Appendix_C1</t>
        </r>
      </text>
    </comment>
    <comment ref="C138" authorId="0" shapeId="0" xr:uid="{2DDD477A-4106-4DF2-9845-906C39FC3E8A}">
      <text>
        <r>
          <rPr>
            <b/>
            <sz val="9"/>
            <color indexed="81"/>
            <rFont val="Tahoma"/>
            <charset val="1"/>
          </rPr>
          <t>C138 is NOK, no material costs were originally defined and accepted for this project --&gt; significant project changes</t>
        </r>
      </text>
    </comment>
  </commentList>
</comments>
</file>

<file path=xl/sharedStrings.xml><?xml version="1.0" encoding="utf-8"?>
<sst xmlns="http://schemas.openxmlformats.org/spreadsheetml/2006/main" count="400" uniqueCount="157">
  <si>
    <t>Contribution item</t>
  </si>
  <si>
    <t>Total</t>
  </si>
  <si>
    <t>Own contributions</t>
  </si>
  <si>
    <t>Material costs</t>
  </si>
  <si>
    <t>Total hours</t>
  </si>
  <si>
    <t>Project duration:</t>
  </si>
  <si>
    <t>Project title:</t>
  </si>
  <si>
    <t>[month]</t>
  </si>
  <si>
    <t>Starting date:</t>
  </si>
  <si>
    <t>Scientific assistants</t>
  </si>
  <si>
    <t>Specialists</t>
  </si>
  <si>
    <t xml:space="preserve">Number of hours according to </t>
  </si>
  <si>
    <t>application / contract</t>
  </si>
  <si>
    <t>Research partner 02 (RP):</t>
  </si>
  <si>
    <t>Research partner 03 (RP):</t>
  </si>
  <si>
    <t>Research partner 04 (RP):</t>
  </si>
  <si>
    <t>Research partner 05 (RP):</t>
  </si>
  <si>
    <t>Comments / Instructions:</t>
  </si>
  <si>
    <t>Salary costs</t>
  </si>
  <si>
    <t>Total incl. overhead</t>
  </si>
  <si>
    <t>Overhead</t>
  </si>
  <si>
    <t>Cash contributions</t>
  </si>
  <si>
    <t>Name:</t>
  </si>
  <si>
    <t>Research Partner (MRP):</t>
  </si>
  <si>
    <t>Implementation Partner (MIP):</t>
  </si>
  <si>
    <t>Research Partner - 
Innosuisse contributions</t>
  </si>
  <si>
    <t>Implementation Partner</t>
  </si>
  <si>
    <t>Distribution RP / IP:</t>
  </si>
  <si>
    <t>Ratio Salary to Material costs:</t>
  </si>
  <si>
    <t>salary --&gt;</t>
  </si>
  <si>
    <t>material --&gt;</t>
  </si>
  <si>
    <t>Category</t>
  </si>
  <si>
    <t>Used by (Research Partner)</t>
  </si>
  <si>
    <t>Material costs category</t>
  </si>
  <si>
    <t>Apparatus</t>
  </si>
  <si>
    <t>Expendable items</t>
  </si>
  <si>
    <t>Third-party services</t>
  </si>
  <si>
    <t>Travel abroad</t>
  </si>
  <si>
    <t>Others</t>
  </si>
  <si>
    <t>Place, date:</t>
  </si>
  <si>
    <t>How many months since starting date:</t>
  </si>
  <si>
    <t>Signature:</t>
  </si>
  <si>
    <t>Reasons:</t>
  </si>
  <si>
    <t>General Information</t>
  </si>
  <si>
    <t>Paid by (Implementation partner)</t>
  </si>
  <si>
    <t>Implementation part. 02 (IP):</t>
  </si>
  <si>
    <t>Implementation part. 03 (IP):</t>
  </si>
  <si>
    <t>Implementation part. 04 (IP):</t>
  </si>
  <si>
    <t>Implementation part. 05 (IP):</t>
  </si>
  <si>
    <t>1st signature</t>
  </si>
  <si>
    <t>2nd signature</t>
  </si>
  <si>
    <t>Imp. partner (MIP):</t>
  </si>
  <si>
    <t>Imp. partner 02 (IP):</t>
  </si>
  <si>
    <t>Imp. partner 03 (IP):</t>
  </si>
  <si>
    <t>Imp. partner 04 (IP):</t>
  </si>
  <si>
    <t>Imp. partner 05 (IP):</t>
  </si>
  <si>
    <t>Function:</t>
  </si>
  <si>
    <t>Subgroup</t>
  </si>
  <si>
    <t>IP - EE</t>
  </si>
  <si>
    <t>IP - ENG</t>
  </si>
  <si>
    <t>IP - LS</t>
  </si>
  <si>
    <t>IP - ICT</t>
  </si>
  <si>
    <t>IP - SBM</t>
  </si>
  <si>
    <t>Hourly rate  application [CHF/h]</t>
  </si>
  <si>
    <t>Amount according to</t>
  </si>
  <si>
    <r>
      <rPr>
        <sz val="10"/>
        <color theme="1"/>
        <rFont val="Arial"/>
        <family val="2"/>
      </rPr>
      <t>Total salary costs</t>
    </r>
    <r>
      <rPr>
        <b/>
        <sz val="10"/>
        <color theme="1"/>
        <rFont val="Arial"/>
        <family val="2"/>
      </rPr>
      <t xml:space="preserve">
</t>
    </r>
    <r>
      <rPr>
        <sz val="6"/>
        <color theme="1"/>
        <rFont val="Arial"/>
        <family val="2"/>
      </rPr>
      <t>(without employer contribution)</t>
    </r>
  </si>
  <si>
    <t>Project no:</t>
  </si>
  <si>
    <t>Subgroup:</t>
  </si>
  <si>
    <t>Description</t>
  </si>
  <si>
    <t>Used by (Implementation Partner)</t>
  </si>
  <si>
    <t>Material Costs</t>
  </si>
  <si>
    <t>Cash Contribution to Salary</t>
  </si>
  <si>
    <t>Cash Contribution to Material</t>
  </si>
  <si>
    <r>
      <t xml:space="preserve">Total salary costs
</t>
    </r>
    <r>
      <rPr>
        <b/>
        <sz val="6"/>
        <color theme="1"/>
        <rFont val="Arial"/>
        <family val="2"/>
      </rPr>
      <t>(incl. 20% employer contribution)</t>
    </r>
  </si>
  <si>
    <t>Description of cash contributions to salary costs</t>
  </si>
  <si>
    <t>Description of cash contributions to material costs</t>
  </si>
  <si>
    <t>Comments - Innosuisse</t>
  </si>
  <si>
    <t>new request</t>
  </si>
  <si>
    <r>
      <t xml:space="preserve">If modifications of material costs are necessary on the side of the research partner, please </t>
    </r>
    <r>
      <rPr>
        <b/>
        <i/>
        <sz val="9"/>
        <color theme="1"/>
        <rFont val="Arial"/>
        <family val="2"/>
      </rPr>
      <t>fill in the grey fields</t>
    </r>
    <r>
      <rPr>
        <i/>
        <sz val="9"/>
        <color theme="1"/>
        <rFont val="Arial"/>
        <family val="2"/>
      </rPr>
      <t xml:space="preserve"> in the table below by indicating a positive or negative variation. The costs should include VAT.</t>
    </r>
  </si>
  <si>
    <r>
      <t xml:space="preserve">If modifications of material costs are necessary on the side of the implementation partner, please </t>
    </r>
    <r>
      <rPr>
        <b/>
        <i/>
        <sz val="9"/>
        <color theme="1"/>
        <rFont val="Arial"/>
        <family val="2"/>
      </rPr>
      <t>fill in the grey fields</t>
    </r>
    <r>
      <rPr>
        <i/>
        <sz val="9"/>
        <color theme="1"/>
        <rFont val="Arial"/>
        <family val="2"/>
      </rPr>
      <t xml:space="preserve"> in the table below by indicating a positive or negative variation. The costs should include VAT.</t>
    </r>
  </si>
  <si>
    <t>Variation (+ or -)</t>
  </si>
  <si>
    <t>Total variation of cash to salary costs</t>
  </si>
  <si>
    <t>Total variation of cash to material costs</t>
  </si>
  <si>
    <t>Total variation of material costs</t>
  </si>
  <si>
    <t>Variation of</t>
  </si>
  <si>
    <t>Number of hours</t>
  </si>
  <si>
    <t>Contribution w/o overheads</t>
  </si>
  <si>
    <t>Scientific Officer</t>
  </si>
  <si>
    <t>Innosuisse</t>
  </si>
  <si>
    <t>This amendment enters into force after being signed by the Contributor under reserve of the later signature of all research and implementation partners. In case of commencement of activities based on the amendment before its signature by all parties, the research and implementation partners bear the full risk of non-conclusion of the amendment.
By signing this contract amendment you confirm that the salaries of the research partners are not financed from other sources, public or third party funding, including cash contributions.</t>
  </si>
  <si>
    <t>3. Entry into force</t>
  </si>
  <si>
    <t>The financial figures listed in paragraph 2 replace the corresponding values from the original funding agreement.</t>
  </si>
  <si>
    <t>Material costs:</t>
  </si>
  <si>
    <t>Salary costs:</t>
  </si>
  <si>
    <t>Own contributions:</t>
  </si>
  <si>
    <t>Cash contributions:</t>
  </si>
  <si>
    <t>These contributions made by the implementation partner can be broken down as follows:</t>
  </si>
  <si>
    <t>The implementation partners have a demonstrable share in the project in the form of a contribution amounting to:</t>
  </si>
  <si>
    <t>The terms of payment will be adapted accordingly, with a final payment value corresponding to 20% of the project contribution, when applicable.</t>
  </si>
  <si>
    <t>Overheads</t>
  </si>
  <si>
    <t>The Innosuisse contribution can be broken down as follows:</t>
  </si>
  <si>
    <t>The expected amount of the project contribution, including overheads, is:</t>
  </si>
  <si>
    <t>2. Changes of the original funding agreement</t>
  </si>
  <si>
    <t>However, the parties agree on the following contract amendment.</t>
  </si>
  <si>
    <t>The funding agreement concerning the innovation project with the following title remains in force:</t>
  </si>
  <si>
    <t>1. Starting position</t>
  </si>
  <si>
    <t xml:space="preserve">Funding agreement of Innovation project </t>
  </si>
  <si>
    <t>relating to</t>
  </si>
  <si>
    <t>Implementation partners:</t>
  </si>
  <si>
    <t>Research partners:</t>
  </si>
  <si>
    <t>project partners:</t>
  </si>
  <si>
    <t>and the following</t>
  </si>
  <si>
    <r>
      <rPr>
        <b/>
        <sz val="10"/>
        <color theme="1"/>
        <rFont val="Arial"/>
        <family val="2"/>
      </rPr>
      <t xml:space="preserve">Innosuisse – Swiss Innovation Agency </t>
    </r>
    <r>
      <rPr>
        <sz val="10"/>
        <color theme="1"/>
        <rFont val="Arial"/>
        <family val="2"/>
      </rPr>
      <t xml:space="preserve">(hereinafter referred to as Contributor)
</t>
    </r>
  </si>
  <si>
    <t>between</t>
  </si>
  <si>
    <t>Request for Financial Plan Changes</t>
  </si>
  <si>
    <t>A - Justifications for Financial Plan Changes</t>
  </si>
  <si>
    <t>B1 - Hours - Main Research Partner</t>
  </si>
  <si>
    <r>
      <t xml:space="preserve">The number of hours according to the original application / contract with the corresponding hourly rate should be introduced in the table below.
The changes should be introduced in the next column. If there is no change in the number of hours, please enter the same value in both columns (contract / new).
Please </t>
    </r>
    <r>
      <rPr>
        <b/>
        <i/>
        <sz val="9"/>
        <color theme="1"/>
        <rFont val="Arial"/>
        <family val="2"/>
      </rPr>
      <t>fill in the grey fields</t>
    </r>
    <r>
      <rPr>
        <i/>
        <sz val="9"/>
        <color theme="1"/>
        <rFont val="Arial"/>
        <family val="2"/>
      </rPr>
      <t xml:space="preserve"> in the table below and use only the official hourly rates from contract. If more than one research partner is involved please use the additional tables in the Appendix B1. The financial plans from parts D are automatically calculated based on these inputs.</t>
    </r>
  </si>
  <si>
    <r>
      <t xml:space="preserve">The tables below are necessary when more than one research partner is involved in the project, please </t>
    </r>
    <r>
      <rPr>
        <b/>
        <i/>
        <sz val="9"/>
        <color theme="1"/>
        <rFont val="Arial"/>
        <family val="2"/>
      </rPr>
      <t>fill in the grey fields</t>
    </r>
    <r>
      <rPr>
        <i/>
        <sz val="9"/>
        <color theme="1"/>
        <rFont val="Arial"/>
        <family val="2"/>
      </rPr>
      <t xml:space="preserve"> in a similar way than the table B1 for the main research partner.</t>
    </r>
  </si>
  <si>
    <t>Appendix B1 - Hours - Research Partners</t>
  </si>
  <si>
    <t>Appendix C1 - Hours - Implementation Partners</t>
  </si>
  <si>
    <r>
      <t xml:space="preserve">The tables below are necessary when more than one implementation partner is involved in the project, please </t>
    </r>
    <r>
      <rPr>
        <b/>
        <i/>
        <sz val="9"/>
        <color theme="1"/>
        <rFont val="Arial"/>
        <family val="2"/>
      </rPr>
      <t>fill in the grey fields</t>
    </r>
    <r>
      <rPr>
        <i/>
        <sz val="9"/>
        <color theme="1"/>
        <rFont val="Arial"/>
        <family val="2"/>
      </rPr>
      <t xml:space="preserve"> in a similar way than the table C1 for the main implementation partner.</t>
    </r>
  </si>
  <si>
    <t>Head of Institute/Department</t>
  </si>
  <si>
    <t>Experienced scientists/Head of Team</t>
  </si>
  <si>
    <t>Doctoral students and auxiliary staff</t>
  </si>
  <si>
    <t>Senior Engineer / Senior Specialist</t>
  </si>
  <si>
    <t>Engineer / Specialist</t>
  </si>
  <si>
    <t>Professional Staff</t>
  </si>
  <si>
    <t>Auxiliary Staff</t>
  </si>
  <si>
    <t>B2 - Material Costs - Research Partners</t>
  </si>
  <si>
    <t>C1 - Hours - Main Implementation Partner</t>
  </si>
  <si>
    <t>C2 - Material Costs - Implementation Partners</t>
  </si>
  <si>
    <t>C3 - Cash Contribution - Implementation Partners</t>
  </si>
  <si>
    <t>D1 - Financial Plan according to Application / Contract</t>
  </si>
  <si>
    <t>E - Summary and Check</t>
  </si>
  <si>
    <r>
      <t xml:space="preserve">The number of hours according to the original application / contract with the corresponding hourly rate should be introduced in the table below.
The changes should be introduced in the next column. If there is no change in the number of hours, please enter the same value in both columns (contract / new).
Please </t>
    </r>
    <r>
      <rPr>
        <b/>
        <i/>
        <sz val="9"/>
        <color theme="1"/>
        <rFont val="Arial"/>
        <family val="2"/>
      </rPr>
      <t>fill in the grey fields</t>
    </r>
    <r>
      <rPr>
        <i/>
        <sz val="9"/>
        <color theme="1"/>
        <rFont val="Arial"/>
        <family val="2"/>
      </rPr>
      <t xml:space="preserve"> in the table below. If more than one implementation partner is involved please use the additional tables in the Appendix C1. The financial plans from parts D are automatically calculated based on these inputs.</t>
    </r>
  </si>
  <si>
    <t>CTO, Head of R&amp;D, Head of Depart.</t>
  </si>
  <si>
    <r>
      <t xml:space="preserve">If modifications of cash contribution are necessary, please </t>
    </r>
    <r>
      <rPr>
        <b/>
        <i/>
        <sz val="9"/>
        <color theme="1"/>
        <rFont val="Arial"/>
        <family val="2"/>
      </rPr>
      <t>fill in the grey fields</t>
    </r>
    <r>
      <rPr>
        <i/>
        <sz val="9"/>
        <color theme="1"/>
        <rFont val="Arial"/>
        <family val="2"/>
      </rPr>
      <t>, indicate in the last column of the tables below a positive or negative variation of cash contributions of the implementation partner.
If additional funds is requested on the side of the research partner,</t>
    </r>
    <r>
      <rPr>
        <b/>
        <i/>
        <sz val="9"/>
        <color theme="1"/>
        <rFont val="Arial"/>
        <family val="2"/>
      </rPr>
      <t xml:space="preserve"> the minimum 5% cash contribution from the implementation partner must be fulfilled</t>
    </r>
    <r>
      <rPr>
        <i/>
        <sz val="9"/>
        <color theme="1"/>
        <rFont val="Arial"/>
        <family val="2"/>
      </rPr>
      <t>, it applies to the overall funding.</t>
    </r>
  </si>
  <si>
    <r>
      <t xml:space="preserve">In order to rebuild the currently valid financial plan, please </t>
    </r>
    <r>
      <rPr>
        <b/>
        <i/>
        <sz val="9"/>
        <color theme="1"/>
        <rFont val="Arial"/>
        <family val="2"/>
      </rPr>
      <t>fill in the grey fields</t>
    </r>
    <r>
      <rPr>
        <i/>
        <sz val="9"/>
        <color theme="1"/>
        <rFont val="Arial"/>
        <family val="2"/>
      </rPr>
      <t xml:space="preserve"> with the values from the funding agreement or the latest signed contract amendment.
Salary costs are calculated automatically from tables B1 and C1.</t>
    </r>
  </si>
  <si>
    <r>
      <t xml:space="preserve">
The form for financial plan changes is divided into the following sections:
</t>
    </r>
    <r>
      <rPr>
        <b/>
        <i/>
        <sz val="9"/>
        <color theme="1"/>
        <rFont val="Arial"/>
        <family val="2"/>
      </rPr>
      <t xml:space="preserve">A - Justifications for Financial Plan Changes </t>
    </r>
    <r>
      <rPr>
        <i/>
        <sz val="9"/>
        <color theme="1"/>
        <rFont val="Arial"/>
        <family val="2"/>
      </rPr>
      <t xml:space="preserve">(please explain why financial plan changes are required)
</t>
    </r>
    <r>
      <rPr>
        <b/>
        <i/>
        <sz val="9"/>
        <color theme="1"/>
        <rFont val="Arial"/>
        <family val="2"/>
      </rPr>
      <t xml:space="preserve">B1 - Hours - Main Research Partner </t>
    </r>
    <r>
      <rPr>
        <i/>
        <sz val="9"/>
        <color theme="1"/>
        <rFont val="Arial"/>
        <family val="2"/>
      </rPr>
      <t xml:space="preserve">(Appendix C1 is necessary if more than one research partner)
</t>
    </r>
    <r>
      <rPr>
        <b/>
        <i/>
        <sz val="9"/>
        <color theme="1"/>
        <rFont val="Arial"/>
        <family val="2"/>
      </rPr>
      <t>B2 - Material Costs - Research Partners</t>
    </r>
    <r>
      <rPr>
        <i/>
        <sz val="9"/>
        <color theme="1"/>
        <rFont val="Arial"/>
        <family val="2"/>
      </rPr>
      <t xml:space="preserve">
</t>
    </r>
    <r>
      <rPr>
        <b/>
        <i/>
        <sz val="9"/>
        <color theme="1"/>
        <rFont val="Arial"/>
        <family val="2"/>
      </rPr>
      <t xml:space="preserve">C1 - Hours - Main Implementation Partner </t>
    </r>
    <r>
      <rPr>
        <i/>
        <sz val="9"/>
        <color theme="1"/>
        <rFont val="Arial"/>
        <family val="2"/>
      </rPr>
      <t xml:space="preserve">(Appendix D1 is necessary if more than one implementation partner)
</t>
    </r>
    <r>
      <rPr>
        <b/>
        <i/>
        <sz val="9"/>
        <color theme="1"/>
        <rFont val="Arial"/>
        <family val="2"/>
      </rPr>
      <t>C2 - Material Costs - Implementation Partners</t>
    </r>
    <r>
      <rPr>
        <i/>
        <sz val="9"/>
        <color theme="1"/>
        <rFont val="Arial"/>
        <family val="2"/>
      </rPr>
      <t xml:space="preserve">
</t>
    </r>
    <r>
      <rPr>
        <b/>
        <i/>
        <sz val="9"/>
        <color theme="1"/>
        <rFont val="Arial"/>
        <family val="2"/>
      </rPr>
      <t>C3 - Cash Contribution - Implementation Partners</t>
    </r>
    <r>
      <rPr>
        <i/>
        <sz val="9"/>
        <color theme="1"/>
        <rFont val="Arial"/>
        <family val="2"/>
      </rPr>
      <t xml:space="preserve">
</t>
    </r>
    <r>
      <rPr>
        <b/>
        <i/>
        <sz val="9"/>
        <color theme="1"/>
        <rFont val="Arial"/>
        <family val="2"/>
      </rPr>
      <t>D1 - Financial Plan according to Application / Contract</t>
    </r>
    <r>
      <rPr>
        <i/>
        <sz val="9"/>
        <color theme="1"/>
        <rFont val="Arial"/>
        <family val="2"/>
      </rPr>
      <t xml:space="preserve">
</t>
    </r>
    <r>
      <rPr>
        <b/>
        <i/>
        <sz val="9"/>
        <color theme="1"/>
        <rFont val="Arial"/>
        <family val="2"/>
      </rPr>
      <t>D2 - Financial Plan according to Request for Financial Plan Changes</t>
    </r>
    <r>
      <rPr>
        <i/>
        <sz val="9"/>
        <color theme="1"/>
        <rFont val="Arial"/>
        <family val="2"/>
      </rPr>
      <t xml:space="preserve">
</t>
    </r>
    <r>
      <rPr>
        <b/>
        <i/>
        <sz val="9"/>
        <color theme="1"/>
        <rFont val="Arial"/>
        <family val="2"/>
      </rPr>
      <t>E - Summary and Check</t>
    </r>
    <r>
      <rPr>
        <i/>
        <sz val="9"/>
        <color theme="1"/>
        <rFont val="Arial"/>
        <family val="2"/>
      </rPr>
      <t xml:space="preserve">
The last tab named contract amendment is for internal use only - please do not modify or sign.</t>
    </r>
  </si>
  <si>
    <t>Signed with QES</t>
  </si>
  <si>
    <t>Co-Leader Innovation projects</t>
  </si>
  <si>
    <t>Ratio Cash / Total Project Costs:</t>
  </si>
  <si>
    <r>
      <t xml:space="preserve">The new financial plan including the request for changes is based on the inputs from the different sections above.
</t>
    </r>
    <r>
      <rPr>
        <b/>
        <i/>
        <sz val="9"/>
        <color theme="1"/>
        <rFont val="Arial"/>
        <family val="2"/>
      </rPr>
      <t>The funding rules should be fulfilled, i.e. a minimum of 40% contribution from the implementation partner as well as a minimum of 5% cash contribution referring to the overall project funding (without overheads).</t>
    </r>
    <r>
      <rPr>
        <i/>
        <sz val="9"/>
        <color theme="1"/>
        <rFont val="Arial"/>
        <family val="2"/>
      </rPr>
      <t xml:space="preserve">
Any deviation from the standard funding rules should be justified in section A of the current form.</t>
    </r>
  </si>
  <si>
    <t>Contract Amendment based on Request for Financial Plan Changes</t>
  </si>
  <si>
    <t>In accordance with Article 7, Paragraph 2 of the Swiss Innovation Agency’s implementing provisions for funding innovation projects, Innosuisse may allow additional costs as part of an additional application if they are incurred as a result of approved project changes or were unforeseeable and not the responsibility of the project partners.
The project partners have sent a request for additional funds to Innosuisse. These project changes have been approved by Innosuisse and the following modifications should be applied to the original funding agreement.</t>
  </si>
  <si>
    <t>Confirmation of acknowledgement of the Contract Amendment: the below mentioned project partners confirm to have taken note of the Contract Amendment and accept it in full.</t>
  </si>
  <si>
    <t>4. Signatures</t>
  </si>
  <si>
    <t>For the Contributor:</t>
  </si>
  <si>
    <t>For the Project Partners:</t>
  </si>
  <si>
    <t>Roles</t>
  </si>
  <si>
    <t>The project must be completed within the following duration from the starting date, including project extension requets if any:</t>
  </si>
  <si>
    <t>XX</t>
  </si>
  <si>
    <r>
      <t xml:space="preserve">This section highlights the variations of the financial plan.
Formal Check - Innosuisse:
</t>
    </r>
    <r>
      <rPr>
        <b/>
        <i/>
        <sz val="9"/>
        <color theme="1"/>
        <rFont val="Arial"/>
        <family val="2"/>
      </rPr>
      <t>Case 1:</t>
    </r>
    <r>
      <rPr>
        <i/>
        <sz val="9"/>
        <color theme="1"/>
        <rFont val="Arial"/>
        <family val="2"/>
      </rPr>
      <t xml:space="preserve"> if the financial changes show a variation of less than 10% of the amount specified in the funding agreement and they are only related to minor project changes (definition of minor project changes: art. 9, para. 3, Innosuisse Funding Ordinance)
--&gt; such modifications will be officially approved together with the final financial check of the project (</t>
    </r>
    <r>
      <rPr>
        <b/>
        <i/>
        <sz val="9"/>
        <color rgb="FF00B050"/>
        <rFont val="Arial"/>
        <family val="2"/>
      </rPr>
      <t>C135 is green</t>
    </r>
    <r>
      <rPr>
        <i/>
        <sz val="9"/>
        <color theme="1"/>
        <rFont val="Arial"/>
        <family val="2"/>
      </rPr>
      <t xml:space="preserve">)
</t>
    </r>
    <r>
      <rPr>
        <b/>
        <i/>
        <sz val="9"/>
        <color theme="1"/>
        <rFont val="Arial"/>
        <family val="2"/>
      </rPr>
      <t>Case 2:</t>
    </r>
    <r>
      <rPr>
        <i/>
        <sz val="9"/>
        <color theme="1"/>
        <rFont val="Arial"/>
        <family val="2"/>
      </rPr>
      <t xml:space="preserve"> if the financial changes show a variation of less than 10% but they are related to significant project changes (definition of major project changes: art. 6, para. 2, Innosuisse's implementing provisions)
--&gt; Innosuisse should evaluate the request and take a decision
</t>
    </r>
    <r>
      <rPr>
        <b/>
        <i/>
        <sz val="9"/>
        <color theme="1"/>
        <rFont val="Arial"/>
        <family val="2"/>
      </rPr>
      <t xml:space="preserve">Case 3: </t>
    </r>
    <r>
      <rPr>
        <i/>
        <sz val="9"/>
        <color theme="1"/>
        <rFont val="Arial"/>
        <family val="2"/>
      </rPr>
      <t>if the financial changes show a variation of more than 10% of the amount specified in the funding agreement
--&gt; Innosuisse should evaluate the request and take a decision (</t>
    </r>
    <r>
      <rPr>
        <b/>
        <i/>
        <sz val="9"/>
        <color rgb="FFFF0000"/>
        <rFont val="Arial"/>
        <family val="2"/>
      </rPr>
      <t>C135 is red</t>
    </r>
    <r>
      <rPr>
        <i/>
        <sz val="9"/>
        <color theme="1"/>
        <rFont val="Arial"/>
        <family val="2"/>
      </rPr>
      <t xml:space="preserve">)
</t>
    </r>
    <r>
      <rPr>
        <b/>
        <i/>
        <sz val="9"/>
        <color theme="1"/>
        <rFont val="Arial"/>
        <family val="2"/>
      </rPr>
      <t>For cases 2 &amp; 3</t>
    </r>
    <r>
      <rPr>
        <i/>
        <sz val="9"/>
        <color theme="1"/>
        <rFont val="Arial"/>
        <family val="2"/>
      </rPr>
      <t>, Innosuisse may allow additional costs if they are incurred as a result of approved project changes or were unforeseeable and not the responsibility of the project partners. The Funding Agreement will be amended accordingly.</t>
    </r>
  </si>
  <si>
    <t>months</t>
  </si>
  <si>
    <r>
      <rPr>
        <b/>
        <sz val="9"/>
        <color rgb="FFFF0000"/>
        <rFont val="Arial"/>
        <family val="2"/>
      </rPr>
      <t>! Only for projects submitted after 01.01.2023 !</t>
    </r>
    <r>
      <rPr>
        <i/>
        <sz val="9"/>
        <color theme="1"/>
        <rFont val="Arial"/>
        <family val="2"/>
      </rPr>
      <t xml:space="preserve">
If the project has not ended yet, changes on the financial plan can be requested. Please indicate the required changes in this Excel form and submit it along with a milestone report explaining the project's current technical and financial status in detail.
Additional funds may be approved if they have been incurred due to approved project changes or due to unforeseeable costs which the project partners are not responsible for.</t>
    </r>
  </si>
  <si>
    <t>D2 - Financial Plan according to Request for Financial Plan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</si>
</sst>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Fr.&quot;\ * #,##0.00_ ;_ &quot;Fr.&quot;\ * \-#,##0.00_ ;_ &quot;Fr.&quot;\ * &quot;-&quot;??_ ;_ @_ "/>
    <numFmt numFmtId="165" formatCode="0.0%"/>
    <numFmt numFmtId="166" formatCode="_ &quot;CHF&quot;\ * #,##0.00_ ;_ &quot;CHF&quot;\ * \-#,##0.00_ ;_ &quot;CHF&quot;\ * &quot;-&quot;??_ ;_ @_ "/>
  </numFmts>
  <fonts count="19" x14ac:knownFonts="1">
    <font>
      <sz val="11"/>
      <color theme="1"/>
      <name val="Arial"/>
      <family val="2"/>
    </font>
    <font>
      <sz val="10"/>
      <color theme="1"/>
      <name val="Arial"/>
      <family val="2"/>
    </font>
    <font>
      <b/>
      <sz val="10"/>
      <color theme="1"/>
      <name val="Arial"/>
      <family val="2"/>
    </font>
    <font>
      <b/>
      <sz val="14"/>
      <color theme="1"/>
      <name val="Arial"/>
      <family val="2"/>
    </font>
    <font>
      <b/>
      <sz val="9"/>
      <color indexed="81"/>
      <name val="Segoe UI"/>
      <family val="2"/>
    </font>
    <font>
      <b/>
      <sz val="9"/>
      <color indexed="81"/>
      <name val="Tahoma"/>
      <family val="2"/>
    </font>
    <font>
      <b/>
      <sz val="12"/>
      <color theme="1"/>
      <name val="Arial"/>
      <family val="2"/>
    </font>
    <font>
      <sz val="9"/>
      <color indexed="81"/>
      <name val="Tahoma"/>
      <family val="2"/>
    </font>
    <font>
      <sz val="8"/>
      <color theme="1"/>
      <name val="Arial"/>
      <family val="2"/>
    </font>
    <font>
      <i/>
      <sz val="9"/>
      <color theme="1"/>
      <name val="Arial"/>
      <family val="2"/>
    </font>
    <font>
      <sz val="8"/>
      <name val="Arial"/>
      <family val="2"/>
    </font>
    <font>
      <b/>
      <i/>
      <sz val="9"/>
      <color theme="1"/>
      <name val="Arial"/>
      <family val="2"/>
    </font>
    <font>
      <sz val="6"/>
      <color theme="1"/>
      <name val="Arial"/>
      <family val="2"/>
    </font>
    <font>
      <b/>
      <sz val="6"/>
      <color theme="1"/>
      <name val="Arial"/>
      <family val="2"/>
    </font>
    <font>
      <u/>
      <sz val="10"/>
      <color theme="1"/>
      <name val="Arial"/>
      <family val="2"/>
    </font>
    <font>
      <b/>
      <sz val="9"/>
      <color rgb="FFFF0000"/>
      <name val="Arial"/>
      <family val="2"/>
    </font>
    <font>
      <b/>
      <i/>
      <sz val="9"/>
      <color rgb="FFFF0000"/>
      <name val="Arial"/>
      <family val="2"/>
    </font>
    <font>
      <b/>
      <i/>
      <sz val="9"/>
      <color rgb="FF00B050"/>
      <name val="Arial"/>
      <family val="2"/>
    </font>
    <font>
      <b/>
      <sz val="9"/>
      <color indexed="81"/>
      <name val="Tahoma"/>
      <charset val="1"/>
    </font>
  </fonts>
  <fills count="4">
    <fill>
      <patternFill patternType="none"/>
    </fill>
    <fill>
      <patternFill patternType="gray125"/>
    </fill>
    <fill>
      <patternFill patternType="lightUp"/>
    </fill>
    <fill>
      <patternFill patternType="solid">
        <fgColor rgb="FFFFFF00"/>
        <bgColor indexed="64"/>
      </patternFill>
    </fill>
  </fills>
  <borders count="53">
    <border>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6"/>
      </left>
      <right style="thin">
        <color theme="6"/>
      </right>
      <top style="thin">
        <color theme="6"/>
      </top>
      <bottom style="thin">
        <color theme="6"/>
      </bottom>
      <diagonal/>
    </border>
    <border>
      <left/>
      <right/>
      <top style="thin">
        <color theme="6"/>
      </top>
      <bottom/>
      <diagonal/>
    </border>
    <border>
      <left/>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theme="6"/>
      </left>
      <right style="thin">
        <color theme="6"/>
      </right>
      <top/>
      <bottom style="thin">
        <color theme="6"/>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medium">
        <color auto="1"/>
      </top>
      <bottom/>
      <diagonal/>
    </border>
    <border>
      <left style="thin">
        <color theme="6"/>
      </left>
      <right style="thin">
        <color theme="6"/>
      </right>
      <top style="thin">
        <color theme="6"/>
      </top>
      <bottom/>
      <diagonal/>
    </border>
    <border>
      <left/>
      <right style="thin">
        <color theme="0" tint="-0.24994659260841701"/>
      </right>
      <top/>
      <bottom/>
      <diagonal/>
    </border>
    <border>
      <left style="thin">
        <color theme="6"/>
      </left>
      <right/>
      <top style="thin">
        <color theme="6"/>
      </top>
      <bottom/>
      <diagonal/>
    </border>
    <border>
      <left/>
      <right style="thin">
        <color theme="6"/>
      </right>
      <top style="thin">
        <color theme="6"/>
      </top>
      <bottom/>
      <diagonal/>
    </border>
    <border>
      <left style="thin">
        <color theme="2" tint="-9.9948118533890809E-2"/>
      </left>
      <right/>
      <top/>
      <bottom style="thin">
        <color theme="2" tint="-9.9917600024414813E-2"/>
      </bottom>
      <diagonal/>
    </border>
    <border>
      <left/>
      <right style="thin">
        <color theme="6"/>
      </right>
      <top/>
      <bottom style="thin">
        <color theme="2" tint="-9.9917600024414813E-2"/>
      </bottom>
      <diagonal/>
    </border>
    <border>
      <left style="thin">
        <color theme="6"/>
      </left>
      <right style="thin">
        <color theme="2" tint="-9.9948118533890809E-2"/>
      </right>
      <top style="thin">
        <color theme="6"/>
      </top>
      <bottom style="thin">
        <color theme="6"/>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6"/>
      </right>
      <top/>
      <bottom style="thin">
        <color theme="6"/>
      </bottom>
      <diagonal/>
    </border>
    <border>
      <left style="thin">
        <color theme="6"/>
      </left>
      <right/>
      <top/>
      <bottom style="thin">
        <color theme="6"/>
      </bottom>
      <diagonal/>
    </border>
    <border>
      <left style="thin">
        <color theme="6"/>
      </left>
      <right style="thin">
        <color theme="6"/>
      </right>
      <top/>
      <bottom/>
      <diagonal/>
    </border>
    <border>
      <left style="thin">
        <color theme="6"/>
      </left>
      <right style="thin">
        <color theme="6"/>
      </right>
      <top style="dotted">
        <color theme="6"/>
      </top>
      <bottom style="dotted">
        <color theme="6"/>
      </bottom>
      <diagonal/>
    </border>
    <border>
      <left style="thin">
        <color theme="6"/>
      </left>
      <right/>
      <top style="dotted">
        <color theme="6"/>
      </top>
      <bottom style="dotted">
        <color theme="6"/>
      </bottom>
      <diagonal/>
    </border>
    <border>
      <left/>
      <right style="thin">
        <color theme="6"/>
      </right>
      <top style="dotted">
        <color theme="6"/>
      </top>
      <bottom style="dotted">
        <color theme="6"/>
      </bottom>
      <diagonal/>
    </border>
    <border>
      <left style="thin">
        <color theme="6"/>
      </left>
      <right/>
      <top/>
      <bottom/>
      <diagonal/>
    </border>
    <border>
      <left/>
      <right style="thin">
        <color theme="6"/>
      </right>
      <top/>
      <bottom/>
      <diagonal/>
    </border>
    <border>
      <left style="thin">
        <color theme="0" tint="-0.24994659260841701"/>
      </left>
      <right style="thin">
        <color theme="0" tint="-0.24994659260841701"/>
      </right>
      <top style="thin">
        <color theme="0" tint="-0.24994659260841701"/>
      </top>
      <bottom style="thin">
        <color theme="6"/>
      </bottom>
      <diagonal/>
    </border>
    <border>
      <left/>
      <right style="thin">
        <color theme="6"/>
      </right>
      <top style="thin">
        <color theme="0" tint="-0.24994659260841701"/>
      </top>
      <bottom/>
      <diagonal/>
    </border>
    <border>
      <left style="thin">
        <color theme="6"/>
      </left>
      <right style="thin">
        <color theme="6"/>
      </right>
      <top style="thin">
        <color theme="0" tint="-0.24994659260841701"/>
      </top>
      <bottom style="thin">
        <color theme="6"/>
      </bottom>
      <diagonal/>
    </border>
    <border>
      <left style="thin">
        <color theme="6"/>
      </left>
      <right style="thin">
        <color theme="6"/>
      </right>
      <top style="thin">
        <color theme="0" tint="-0.2499465926084170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6"/>
      </left>
      <right/>
      <top/>
      <bottom style="dotted">
        <color theme="6"/>
      </bottom>
      <diagonal/>
    </border>
    <border>
      <left/>
      <right style="thin">
        <color theme="6"/>
      </right>
      <top/>
      <bottom style="dotted">
        <color theme="6"/>
      </bottom>
      <diagonal/>
    </border>
    <border>
      <left style="thin">
        <color theme="0" tint="-0.24994659260841701"/>
      </left>
      <right/>
      <top style="thin">
        <color theme="0" tint="-0.24994659260841701"/>
      </top>
      <bottom style="thin">
        <color theme="6"/>
      </bottom>
      <diagonal/>
    </border>
    <border>
      <left/>
      <right/>
      <top style="thin">
        <color theme="0" tint="-0.24994659260841701"/>
      </top>
      <bottom style="thin">
        <color theme="6"/>
      </bottom>
      <diagonal/>
    </border>
    <border>
      <left/>
      <right style="thin">
        <color theme="0" tint="-0.24994659260841701"/>
      </right>
      <top style="thin">
        <color theme="0" tint="-0.24994659260841701"/>
      </top>
      <bottom style="thin">
        <color theme="6"/>
      </bottom>
      <diagonal/>
    </border>
    <border>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6">
    <xf numFmtId="0" fontId="0" fillId="0" borderId="0" xfId="0"/>
    <xf numFmtId="0" fontId="1" fillId="0" borderId="0" xfId="0" applyFont="1" applyAlignment="1" applyProtection="1">
      <alignment vertical="center"/>
    </xf>
    <xf numFmtId="0" fontId="2" fillId="0" borderId="0" xfId="0" applyFont="1" applyAlignment="1" applyProtection="1">
      <alignment vertical="center"/>
    </xf>
    <xf numFmtId="0" fontId="2" fillId="0" borderId="0" xfId="0" applyFont="1" applyFill="1" applyAlignment="1" applyProtection="1">
      <alignment vertical="center"/>
    </xf>
    <xf numFmtId="0" fontId="1" fillId="0" borderId="0" xfId="0" applyFont="1" applyBorder="1" applyAlignment="1" applyProtection="1">
      <alignment vertical="center"/>
    </xf>
    <xf numFmtId="0" fontId="2" fillId="0" borderId="10" xfId="0" applyFont="1" applyFill="1" applyBorder="1" applyAlignment="1" applyProtection="1">
      <alignment horizontal="center" vertical="center"/>
    </xf>
    <xf numFmtId="0" fontId="1" fillId="0" borderId="3" xfId="0" applyFont="1" applyBorder="1" applyAlignment="1" applyProtection="1">
      <alignment vertical="center" wrapText="1"/>
      <protection locked="0"/>
    </xf>
    <xf numFmtId="164" fontId="1" fillId="0" borderId="3" xfId="0" applyNumberFormat="1" applyFont="1" applyFill="1" applyBorder="1" applyAlignment="1" applyProtection="1">
      <alignment vertical="center" wrapText="1"/>
      <protection locked="0"/>
    </xf>
    <xf numFmtId="164" fontId="2" fillId="0" borderId="3" xfId="0" applyNumberFormat="1" applyFont="1" applyBorder="1" applyAlignment="1" applyProtection="1">
      <alignment vertical="center" wrapText="1"/>
    </xf>
    <xf numFmtId="9" fontId="8" fillId="0" borderId="8" xfId="0" applyNumberFormat="1" applyFont="1" applyBorder="1" applyAlignment="1" applyProtection="1">
      <alignment horizontal="center" vertical="center" wrapText="1"/>
    </xf>
    <xf numFmtId="165" fontId="8" fillId="0" borderId="14" xfId="0" applyNumberFormat="1" applyFont="1" applyFill="1" applyBorder="1" applyAlignment="1" applyProtection="1">
      <alignment horizontal="center" vertical="center" wrapText="1"/>
    </xf>
    <xf numFmtId="165" fontId="8" fillId="0" borderId="9" xfId="0" applyNumberFormat="1" applyFont="1" applyFill="1" applyBorder="1" applyAlignment="1" applyProtection="1">
      <alignment horizontal="center" vertical="center" wrapText="1"/>
    </xf>
    <xf numFmtId="0" fontId="8" fillId="0" borderId="29" xfId="0" applyFont="1" applyBorder="1" applyAlignment="1" applyProtection="1">
      <alignment horizontal="center" vertical="center"/>
    </xf>
    <xf numFmtId="0" fontId="8" fillId="0" borderId="28" xfId="0" applyFont="1" applyBorder="1" applyAlignment="1" applyProtection="1">
      <alignment horizontal="center" vertical="center"/>
    </xf>
    <xf numFmtId="0" fontId="1" fillId="0" borderId="31" xfId="0" applyFont="1" applyBorder="1" applyAlignment="1" applyProtection="1">
      <alignment horizontal="left" vertical="center" wrapText="1"/>
      <protection locked="0"/>
    </xf>
    <xf numFmtId="0" fontId="3" fillId="0" borderId="0" xfId="0" applyFont="1" applyAlignment="1" applyProtection="1">
      <alignment horizontal="center" vertical="center"/>
    </xf>
    <xf numFmtId="14" fontId="1" fillId="0" borderId="11" xfId="0" applyNumberFormat="1" applyFont="1" applyFill="1" applyBorder="1" applyAlignment="1" applyProtection="1">
      <alignment vertical="center"/>
      <protection locked="0"/>
    </xf>
    <xf numFmtId="164" fontId="1" fillId="0" borderId="3" xfId="0" applyNumberFormat="1" applyFont="1" applyBorder="1" applyAlignment="1" applyProtection="1">
      <alignment horizontal="center" vertical="center" wrapText="1"/>
    </xf>
    <xf numFmtId="164" fontId="1" fillId="0" borderId="3" xfId="0" applyNumberFormat="1" applyFont="1" applyFill="1" applyBorder="1" applyAlignment="1" applyProtection="1">
      <alignment vertical="center" wrapText="1"/>
    </xf>
    <xf numFmtId="0" fontId="2" fillId="0" borderId="0"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6"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1" fillId="0" borderId="11" xfId="0" applyFont="1" applyFill="1" applyBorder="1" applyAlignment="1" applyProtection="1">
      <alignment horizontal="left" vertical="center"/>
      <protection locked="0"/>
    </xf>
    <xf numFmtId="0" fontId="1" fillId="0" borderId="11" xfId="0" applyFont="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165" fontId="8" fillId="0" borderId="28" xfId="0" applyNumberFormat="1" applyFont="1" applyFill="1" applyBorder="1" applyAlignment="1" applyProtection="1">
      <alignment horizontal="center" vertical="center" wrapText="1"/>
    </xf>
    <xf numFmtId="0" fontId="1" fillId="0" borderId="3" xfId="0" applyFont="1" applyBorder="1" applyAlignment="1" applyProtection="1">
      <alignment horizontal="center" vertical="center" wrapText="1"/>
      <protection locked="0"/>
    </xf>
    <xf numFmtId="164" fontId="1" fillId="0" borderId="3" xfId="0" applyNumberFormat="1" applyFont="1" applyFill="1" applyBorder="1" applyAlignment="1" applyProtection="1">
      <alignment horizontal="center" vertical="center" wrapText="1"/>
    </xf>
    <xf numFmtId="165" fontId="8" fillId="0" borderId="17" xfId="0" applyNumberFormat="1" applyFont="1" applyFill="1" applyBorder="1" applyAlignment="1" applyProtection="1">
      <alignment horizontal="center" vertical="center" wrapText="1"/>
    </xf>
    <xf numFmtId="164" fontId="2" fillId="0" borderId="3" xfId="0" applyNumberFormat="1" applyFont="1" applyBorder="1" applyAlignment="1" applyProtection="1">
      <alignment horizontal="center" vertical="center" wrapText="1"/>
    </xf>
    <xf numFmtId="164" fontId="2" fillId="0" borderId="0" xfId="0" applyNumberFormat="1" applyFont="1" applyBorder="1" applyAlignment="1" applyProtection="1">
      <alignment horizontal="center" vertical="center" wrapText="1"/>
    </xf>
    <xf numFmtId="0" fontId="2" fillId="0" borderId="0" xfId="0" applyFont="1" applyAlignment="1" applyProtection="1">
      <alignment horizontal="right" vertical="center"/>
    </xf>
    <xf numFmtId="0" fontId="2" fillId="0" borderId="0" xfId="0" applyFont="1" applyFill="1" applyAlignment="1" applyProtection="1">
      <alignment horizontal="right" vertical="center"/>
    </xf>
    <xf numFmtId="14" fontId="1" fillId="0" borderId="0" xfId="0" applyNumberFormat="1" applyFont="1" applyFill="1" applyBorder="1" applyAlignment="1" applyProtection="1">
      <alignment vertical="center"/>
    </xf>
    <xf numFmtId="0" fontId="1" fillId="0" borderId="0" xfId="0" applyFont="1" applyFill="1" applyBorder="1" applyAlignment="1" applyProtection="1">
      <alignment vertical="center"/>
    </xf>
    <xf numFmtId="0" fontId="2" fillId="0" borderId="0" xfId="0" applyFont="1" applyAlignment="1" applyProtection="1">
      <alignment horizontal="left" vertical="center"/>
    </xf>
    <xf numFmtId="0" fontId="2" fillId="0" borderId="0" xfId="0" applyFont="1" applyAlignment="1" applyProtection="1">
      <alignment horizontal="right" vertical="top"/>
    </xf>
    <xf numFmtId="0" fontId="11" fillId="0" borderId="0" xfId="0" applyFont="1" applyBorder="1" applyAlignment="1" applyProtection="1">
      <alignment horizontal="left" vertical="center" wrapText="1"/>
    </xf>
    <xf numFmtId="0" fontId="1" fillId="0" borderId="3" xfId="0" applyFont="1" applyBorder="1" applyAlignment="1" applyProtection="1">
      <alignment wrapText="1"/>
    </xf>
    <xf numFmtId="0" fontId="2" fillId="0" borderId="3"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11" xfId="0" applyFont="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 fillId="0" borderId="3" xfId="0" applyFont="1" applyBorder="1" applyAlignment="1" applyProtection="1">
      <alignment horizontal="center" vertical="center" wrapText="1"/>
    </xf>
    <xf numFmtId="0" fontId="1" fillId="0" borderId="3" xfId="0" applyFont="1" applyBorder="1" applyAlignment="1" applyProtection="1">
      <alignment horizontal="left" vertical="center"/>
    </xf>
    <xf numFmtId="0" fontId="8" fillId="0" borderId="3" xfId="0" applyFont="1" applyBorder="1" applyAlignment="1" applyProtection="1">
      <alignment horizontal="right" vertical="center"/>
    </xf>
    <xf numFmtId="0" fontId="2" fillId="0" borderId="3" xfId="0" applyFont="1" applyBorder="1" applyAlignment="1" applyProtection="1">
      <alignment horizontal="center" vertical="center"/>
    </xf>
    <xf numFmtId="0" fontId="1" fillId="0" borderId="0" xfId="0" applyFont="1" applyBorder="1" applyAlignment="1" applyProtection="1">
      <alignment horizontal="left" vertical="center"/>
    </xf>
    <xf numFmtId="0" fontId="2" fillId="0" borderId="15" xfId="0" applyFont="1" applyBorder="1" applyAlignment="1" applyProtection="1">
      <alignment horizontal="right" vertical="top"/>
    </xf>
    <xf numFmtId="164" fontId="1" fillId="0" borderId="0" xfId="0" applyNumberFormat="1" applyFont="1" applyFill="1" applyBorder="1" applyAlignment="1" applyProtection="1">
      <alignment horizontal="center" vertical="center" wrapText="1"/>
    </xf>
    <xf numFmtId="0" fontId="1" fillId="0" borderId="16" xfId="0" applyFont="1" applyBorder="1" applyAlignment="1" applyProtection="1">
      <alignment horizontal="left" vertical="center"/>
    </xf>
    <xf numFmtId="0" fontId="1" fillId="0" borderId="3" xfId="0" applyFont="1" applyFill="1" applyBorder="1" applyAlignment="1" applyProtection="1">
      <alignment horizontal="center" vertical="center"/>
    </xf>
    <xf numFmtId="165" fontId="1" fillId="0" borderId="3" xfId="0" applyNumberFormat="1"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1" fillId="0" borderId="40" xfId="0" applyFont="1" applyBorder="1" applyAlignment="1" applyProtection="1">
      <alignment vertical="center"/>
    </xf>
    <xf numFmtId="0" fontId="1" fillId="0" borderId="41" xfId="0" applyFont="1" applyBorder="1" applyAlignment="1" applyProtection="1">
      <alignment vertical="center"/>
    </xf>
    <xf numFmtId="0" fontId="1" fillId="0" borderId="42" xfId="0" applyFont="1" applyBorder="1" applyAlignment="1" applyProtection="1">
      <alignment vertical="center"/>
    </xf>
    <xf numFmtId="0" fontId="6" fillId="0" borderId="0" xfId="0" applyFont="1" applyBorder="1" applyAlignment="1" applyProtection="1">
      <alignment horizontal="left" vertical="center"/>
    </xf>
    <xf numFmtId="0" fontId="1" fillId="0" borderId="11" xfId="0" applyNumberFormat="1" applyFont="1" applyFill="1" applyBorder="1" applyAlignment="1" applyProtection="1">
      <alignment horizontal="center" vertical="center"/>
      <protection locked="0"/>
    </xf>
    <xf numFmtId="0" fontId="1" fillId="0" borderId="11" xfId="0" applyNumberFormat="1" applyFont="1" applyFill="1" applyBorder="1" applyAlignment="1" applyProtection="1">
      <alignment horizontal="center" vertical="center"/>
    </xf>
    <xf numFmtId="164" fontId="1" fillId="0" borderId="3" xfId="0" applyNumberFormat="1" applyFont="1" applyFill="1" applyBorder="1" applyAlignment="1" applyProtection="1">
      <alignment horizontal="center" vertical="center" wrapText="1"/>
    </xf>
    <xf numFmtId="164" fontId="1" fillId="0" borderId="3" xfId="0" applyNumberFormat="1" applyFont="1" applyFill="1" applyBorder="1" applyAlignment="1" applyProtection="1">
      <alignment horizontal="center" vertical="center"/>
    </xf>
    <xf numFmtId="165" fontId="1" fillId="0" borderId="6" xfId="0" applyNumberFormat="1" applyFont="1" applyFill="1" applyBorder="1" applyAlignment="1" applyProtection="1">
      <alignment horizontal="center"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1" fillId="0" borderId="30" xfId="0" applyFont="1" applyBorder="1" applyAlignment="1">
      <alignment horizontal="center" vertical="center" wrapText="1"/>
    </xf>
    <xf numFmtId="164" fontId="1" fillId="0" borderId="0" xfId="0" applyNumberFormat="1" applyFont="1" applyAlignment="1">
      <alignment horizontal="center" vertical="center" wrapText="1"/>
    </xf>
    <xf numFmtId="0" fontId="6"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vertical="top" wrapText="1"/>
    </xf>
    <xf numFmtId="164" fontId="2" fillId="0" borderId="0" xfId="0" applyNumberFormat="1" applyFont="1" applyAlignment="1">
      <alignment vertical="center" wrapText="1"/>
    </xf>
    <xf numFmtId="164" fontId="1" fillId="0" borderId="0" xfId="0" applyNumberFormat="1" applyFont="1" applyAlignment="1">
      <alignment horizontal="right" vertical="center" wrapText="1"/>
    </xf>
    <xf numFmtId="0" fontId="1" fillId="0" borderId="0" xfId="0" applyFont="1" applyAlignment="1">
      <alignment vertical="top"/>
    </xf>
    <xf numFmtId="0" fontId="6" fillId="0" borderId="0" xfId="0" applyFont="1" applyAlignment="1">
      <alignment vertical="center"/>
    </xf>
    <xf numFmtId="0" fontId="6" fillId="0" borderId="0" xfId="0" applyFont="1" applyAlignment="1">
      <alignment horizontal="right" vertical="center"/>
    </xf>
    <xf numFmtId="0" fontId="1" fillId="0" borderId="0" xfId="0" applyFont="1"/>
    <xf numFmtId="0" fontId="6" fillId="0" borderId="0" xfId="0" applyFont="1" applyAlignment="1">
      <alignment horizontal="left" vertical="center"/>
    </xf>
    <xf numFmtId="0" fontId="6" fillId="0" borderId="13" xfId="0" applyFont="1" applyBorder="1" applyAlignment="1">
      <alignment horizontal="left" vertical="center"/>
    </xf>
    <xf numFmtId="0" fontId="1" fillId="0" borderId="0" xfId="0" applyFont="1" applyAlignment="1">
      <alignment horizontal="left" vertical="top" wrapText="1"/>
    </xf>
    <xf numFmtId="0" fontId="2" fillId="0" borderId="0" xfId="0" applyFont="1" applyAlignment="1">
      <alignment horizontal="left" vertical="center"/>
    </xf>
    <xf numFmtId="0" fontId="1" fillId="0" borderId="48" xfId="0" applyFont="1" applyBorder="1" applyAlignment="1">
      <alignment horizontal="left" vertical="center"/>
    </xf>
    <xf numFmtId="0" fontId="2" fillId="0" borderId="3" xfId="0" applyFont="1" applyBorder="1" applyAlignment="1" applyProtection="1">
      <alignment horizontal="center" vertical="center" wrapText="1"/>
    </xf>
    <xf numFmtId="166" fontId="2" fillId="0" borderId="0" xfId="0" applyNumberFormat="1" applyFont="1" applyAlignment="1">
      <alignment vertical="center" wrapText="1"/>
    </xf>
    <xf numFmtId="0" fontId="2" fillId="0" borderId="0" xfId="0" applyFont="1" applyBorder="1" applyAlignment="1">
      <alignment vertical="center"/>
    </xf>
    <xf numFmtId="0" fontId="6" fillId="0" borderId="0" xfId="0" applyFont="1" applyBorder="1" applyAlignment="1">
      <alignment horizontal="left" vertical="center"/>
    </xf>
    <xf numFmtId="0" fontId="2" fillId="3" borderId="49" xfId="0" applyFont="1" applyFill="1" applyBorder="1" applyAlignment="1" applyProtection="1">
      <alignment horizontal="right" vertical="center"/>
      <protection locked="0"/>
    </xf>
    <xf numFmtId="0" fontId="2" fillId="0" borderId="51" xfId="0" applyFont="1" applyFill="1" applyBorder="1" applyAlignment="1" applyProtection="1">
      <alignment vertical="center"/>
    </xf>
    <xf numFmtId="0" fontId="1" fillId="0" borderId="0" xfId="0" applyFont="1" applyFill="1" applyAlignment="1" applyProtection="1">
      <alignment vertical="center"/>
    </xf>
    <xf numFmtId="0" fontId="1" fillId="0" borderId="0" xfId="0" applyFont="1" applyFill="1" applyAlignment="1" applyProtection="1">
      <alignment horizontal="right" vertical="center"/>
    </xf>
    <xf numFmtId="164" fontId="8" fillId="0" borderId="6" xfId="0" applyNumberFormat="1" applyFont="1" applyFill="1" applyBorder="1" applyAlignment="1" applyProtection="1">
      <alignment horizontal="right" vertical="center" wrapText="1"/>
    </xf>
    <xf numFmtId="164" fontId="8" fillId="0" borderId="8" xfId="0" applyNumberFormat="1" applyFont="1" applyFill="1" applyBorder="1" applyAlignment="1" applyProtection="1">
      <alignment horizontal="right" vertical="center" wrapText="1"/>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164" fontId="1" fillId="0" borderId="6" xfId="0" applyNumberFormat="1" applyFont="1" applyFill="1" applyBorder="1" applyAlignment="1" applyProtection="1">
      <alignment horizontal="center" vertical="center"/>
    </xf>
    <xf numFmtId="164" fontId="1" fillId="0" borderId="8" xfId="0" applyNumberFormat="1" applyFont="1" applyFill="1" applyBorder="1" applyAlignment="1" applyProtection="1">
      <alignment horizontal="center" vertical="center"/>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0" borderId="38" xfId="0" applyFont="1" applyFill="1" applyBorder="1" applyAlignment="1" applyProtection="1">
      <alignment horizontal="center" vertical="center"/>
    </xf>
    <xf numFmtId="164" fontId="2" fillId="0" borderId="38" xfId="0" applyNumberFormat="1" applyFont="1" applyBorder="1" applyAlignment="1" applyProtection="1">
      <alignment horizontal="center" vertical="center" wrapText="1"/>
    </xf>
    <xf numFmtId="164" fontId="1" fillId="0" borderId="6" xfId="0" applyNumberFormat="1" applyFont="1" applyFill="1" applyBorder="1" applyAlignment="1" applyProtection="1">
      <alignment horizontal="center" vertical="center" wrapText="1"/>
    </xf>
    <xf numFmtId="164" fontId="1" fillId="0" borderId="8" xfId="0" applyNumberFormat="1" applyFont="1" applyFill="1" applyBorder="1" applyAlignment="1" applyProtection="1">
      <alignment horizontal="center" vertical="center" wrapText="1"/>
    </xf>
    <xf numFmtId="164" fontId="1" fillId="0" borderId="6" xfId="0" applyNumberFormat="1" applyFont="1" applyBorder="1" applyAlignment="1" applyProtection="1">
      <alignment horizontal="center" vertical="center"/>
    </xf>
    <xf numFmtId="164" fontId="1" fillId="0" borderId="8" xfId="0" applyNumberFormat="1" applyFont="1" applyBorder="1" applyAlignment="1" applyProtection="1">
      <alignment horizontal="center" vertical="center"/>
    </xf>
    <xf numFmtId="164" fontId="1" fillId="0" borderId="3" xfId="0" applyNumberFormat="1" applyFont="1" applyFill="1" applyBorder="1" applyAlignment="1" applyProtection="1">
      <alignment horizontal="center" vertical="center" wrapText="1"/>
    </xf>
    <xf numFmtId="164" fontId="1" fillId="0" borderId="1" xfId="0" applyNumberFormat="1" applyFont="1" applyFill="1" applyBorder="1" applyAlignment="1" applyProtection="1">
      <alignment horizontal="center" vertical="center" wrapText="1"/>
      <protection locked="0"/>
    </xf>
    <xf numFmtId="164" fontId="1" fillId="0" borderId="2"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 fillId="0" borderId="3" xfId="0" applyFont="1" applyBorder="1" applyAlignment="1" applyProtection="1">
      <alignment horizontal="center" vertical="center"/>
    </xf>
    <xf numFmtId="164" fontId="1" fillId="0" borderId="3" xfId="0" applyNumberFormat="1" applyFont="1" applyFill="1" applyBorder="1" applyAlignment="1" applyProtection="1">
      <alignment horizontal="center" vertical="center" wrapText="1"/>
      <protection locked="0"/>
    </xf>
    <xf numFmtId="164" fontId="1" fillId="0" borderId="6" xfId="0" applyNumberFormat="1" applyFont="1" applyFill="1" applyBorder="1" applyAlignment="1" applyProtection="1">
      <alignment horizontal="center" vertical="center" wrapText="1"/>
      <protection locked="0"/>
    </xf>
    <xf numFmtId="164" fontId="1" fillId="0" borderId="8" xfId="0" applyNumberFormat="1" applyFont="1" applyFill="1" applyBorder="1" applyAlignment="1" applyProtection="1">
      <alignment horizontal="center" vertical="center" wrapText="1"/>
      <protection locked="0"/>
    </xf>
    <xf numFmtId="0" fontId="9" fillId="0" borderId="1" xfId="0" applyFont="1" applyBorder="1" applyAlignment="1" applyProtection="1">
      <alignment horizontal="left" vertical="top" wrapText="1"/>
    </xf>
    <xf numFmtId="0" fontId="6" fillId="0" borderId="12" xfId="0" applyFont="1" applyBorder="1" applyAlignment="1" applyProtection="1">
      <alignment horizontal="left" vertical="top" wrapText="1"/>
    </xf>
    <xf numFmtId="0" fontId="6" fillId="0" borderId="2" xfId="0" applyFont="1" applyBorder="1" applyAlignment="1" applyProtection="1">
      <alignment horizontal="left" vertical="top" wrapText="1"/>
    </xf>
    <xf numFmtId="164" fontId="2" fillId="0" borderId="9" xfId="0" applyNumberFormat="1" applyFont="1" applyFill="1" applyBorder="1" applyAlignment="1" applyProtection="1">
      <alignment horizontal="center" vertical="center" wrapText="1"/>
    </xf>
    <xf numFmtId="164" fontId="1" fillId="0" borderId="16" xfId="0" applyNumberFormat="1" applyFont="1" applyFill="1" applyBorder="1" applyAlignment="1" applyProtection="1">
      <alignment horizontal="center" vertical="center" wrapText="1"/>
    </xf>
    <xf numFmtId="164" fontId="1" fillId="0" borderId="4" xfId="0" applyNumberFormat="1" applyFont="1" applyFill="1" applyBorder="1" applyAlignment="1" applyProtection="1">
      <alignment horizontal="center" vertical="center" wrapText="1"/>
    </xf>
    <xf numFmtId="164" fontId="1" fillId="0" borderId="17" xfId="0" applyNumberFormat="1" applyFont="1" applyFill="1" applyBorder="1" applyAlignment="1" applyProtection="1">
      <alignment horizontal="center" vertical="center" wrapText="1"/>
    </xf>
    <xf numFmtId="164" fontId="1" fillId="0" borderId="29" xfId="0" applyNumberFormat="1" applyFont="1" applyFill="1" applyBorder="1" applyAlignment="1" applyProtection="1">
      <alignment horizontal="center" vertical="center" wrapText="1"/>
    </xf>
    <xf numFmtId="164" fontId="1" fillId="0" borderId="5" xfId="0" applyNumberFormat="1" applyFont="1" applyFill="1" applyBorder="1" applyAlignment="1" applyProtection="1">
      <alignment horizontal="center" vertical="center" wrapText="1"/>
    </xf>
    <xf numFmtId="164" fontId="1" fillId="0" borderId="28" xfId="0" applyNumberFormat="1" applyFont="1" applyFill="1" applyBorder="1" applyAlignment="1" applyProtection="1">
      <alignment horizontal="center" vertical="center" wrapText="1"/>
    </xf>
    <xf numFmtId="164" fontId="2" fillId="0" borderId="6" xfId="0" applyNumberFormat="1" applyFont="1" applyBorder="1" applyAlignment="1" applyProtection="1">
      <alignment horizontal="center" vertical="center" wrapText="1"/>
    </xf>
    <xf numFmtId="164" fontId="2" fillId="0" borderId="8" xfId="0" applyNumberFormat="1" applyFont="1" applyBorder="1" applyAlignment="1" applyProtection="1">
      <alignment horizontal="center" vertical="center" wrapText="1"/>
    </xf>
    <xf numFmtId="0" fontId="6" fillId="0" borderId="13" xfId="0" applyFont="1" applyBorder="1" applyAlignment="1" applyProtection="1">
      <alignment horizontal="left" vertical="center"/>
    </xf>
    <xf numFmtId="165" fontId="8" fillId="0" borderId="6" xfId="0" applyNumberFormat="1" applyFont="1" applyFill="1" applyBorder="1" applyAlignment="1" applyProtection="1">
      <alignment horizontal="center" vertical="center" wrapText="1"/>
    </xf>
    <xf numFmtId="165" fontId="8" fillId="0" borderId="8" xfId="0" applyNumberFormat="1" applyFont="1" applyFill="1" applyBorder="1" applyAlignment="1" applyProtection="1">
      <alignment horizontal="center" vertical="center" wrapText="1"/>
    </xf>
    <xf numFmtId="165" fontId="8" fillId="0" borderId="7" xfId="0" applyNumberFormat="1" applyFont="1" applyFill="1" applyBorder="1" applyAlignment="1" applyProtection="1">
      <alignment horizontal="center" vertical="center" wrapText="1"/>
    </xf>
    <xf numFmtId="164" fontId="2" fillId="0" borderId="16" xfId="0" applyNumberFormat="1" applyFont="1" applyFill="1" applyBorder="1" applyAlignment="1" applyProtection="1">
      <alignment horizontal="center" vertical="center" wrapText="1"/>
    </xf>
    <xf numFmtId="164" fontId="2" fillId="0" borderId="17" xfId="0" applyNumberFormat="1" applyFont="1" applyFill="1" applyBorder="1" applyAlignment="1" applyProtection="1">
      <alignment horizontal="center" vertical="center" wrapText="1"/>
    </xf>
    <xf numFmtId="164" fontId="2" fillId="0" borderId="29" xfId="0" applyNumberFormat="1" applyFont="1" applyFill="1" applyBorder="1" applyAlignment="1" applyProtection="1">
      <alignment horizontal="center" vertical="center" wrapText="1"/>
    </xf>
    <xf numFmtId="164" fontId="2" fillId="0" borderId="28" xfId="0" applyNumberFormat="1" applyFont="1" applyFill="1" applyBorder="1" applyAlignment="1" applyProtection="1">
      <alignment horizontal="center" vertical="center" wrapText="1"/>
    </xf>
    <xf numFmtId="164" fontId="2" fillId="0" borderId="3" xfId="0" applyNumberFormat="1" applyFont="1" applyBorder="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Border="1" applyAlignment="1" applyProtection="1">
      <alignment horizontal="center" vertical="center" wrapText="1"/>
    </xf>
    <xf numFmtId="0" fontId="2" fillId="0" borderId="14" xfId="0" applyFont="1" applyBorder="1" applyAlignment="1" applyProtection="1">
      <alignment horizontal="center" vertical="center"/>
    </xf>
    <xf numFmtId="0" fontId="2" fillId="0" borderId="30" xfId="0" applyFont="1" applyBorder="1" applyAlignment="1" applyProtection="1">
      <alignment horizontal="center" vertical="center"/>
    </xf>
    <xf numFmtId="0" fontId="11" fillId="0" borderId="12" xfId="0" applyFont="1" applyBorder="1" applyAlignment="1" applyProtection="1">
      <alignment horizontal="left" vertical="top" wrapText="1"/>
    </xf>
    <xf numFmtId="0" fontId="11" fillId="0" borderId="2" xfId="0" applyFont="1" applyBorder="1" applyAlignment="1" applyProtection="1">
      <alignment horizontal="left" vertical="top" wrapText="1"/>
    </xf>
    <xf numFmtId="0" fontId="2" fillId="0" borderId="3" xfId="0" applyFont="1" applyBorder="1" applyAlignment="1" applyProtection="1">
      <alignment horizontal="center" vertical="center"/>
    </xf>
    <xf numFmtId="164" fontId="1" fillId="0" borderId="11" xfId="0" applyNumberFormat="1" applyFont="1"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xf>
    <xf numFmtId="0" fontId="1" fillId="0" borderId="29"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1" fillId="0" borderId="4"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8"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1" xfId="0" applyFont="1" applyFill="1" applyBorder="1" applyAlignment="1" applyProtection="1">
      <alignment horizontal="left" vertical="center"/>
      <protection locked="0"/>
    </xf>
    <xf numFmtId="0" fontId="1" fillId="0" borderId="3" xfId="0" applyFont="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16" xfId="0" applyFont="1" applyBorder="1" applyAlignment="1" applyProtection="1">
      <alignment horizontal="center" vertical="center" wrapText="1"/>
    </xf>
    <xf numFmtId="164" fontId="1" fillId="0" borderId="6" xfId="0" applyNumberFormat="1" applyFont="1" applyBorder="1" applyAlignment="1" applyProtection="1">
      <alignment horizontal="center" vertical="center" wrapText="1"/>
    </xf>
    <xf numFmtId="164" fontId="1" fillId="0" borderId="8" xfId="0" applyNumberFormat="1" applyFont="1" applyBorder="1" applyAlignment="1" applyProtection="1">
      <alignment horizontal="center" vertical="center" wrapText="1"/>
    </xf>
    <xf numFmtId="0" fontId="8" fillId="0" borderId="34" xfId="0" applyFont="1" applyBorder="1" applyAlignment="1" applyProtection="1">
      <alignment horizontal="center" vertical="center"/>
    </xf>
    <xf numFmtId="0" fontId="8" fillId="0" borderId="35" xfId="0" applyFont="1" applyBorder="1" applyAlignment="1" applyProtection="1">
      <alignment horizontal="center" vertical="center"/>
    </xf>
    <xf numFmtId="165" fontId="8" fillId="0" borderId="16" xfId="0" applyNumberFormat="1" applyFont="1" applyFill="1" applyBorder="1" applyAlignment="1" applyProtection="1">
      <alignment horizontal="center" vertical="center" wrapText="1"/>
    </xf>
    <xf numFmtId="165" fontId="8" fillId="0" borderId="17" xfId="0" applyNumberFormat="1"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xf>
    <xf numFmtId="0" fontId="2" fillId="0" borderId="30" xfId="0" applyFont="1" applyFill="1" applyBorder="1" applyAlignment="1" applyProtection="1">
      <alignment horizontal="center" vertical="center"/>
    </xf>
    <xf numFmtId="0" fontId="2" fillId="0" borderId="11" xfId="0" applyFont="1" applyBorder="1" applyAlignment="1" applyProtection="1">
      <alignment horizontal="center" vertical="center" wrapText="1"/>
    </xf>
    <xf numFmtId="164" fontId="2" fillId="0" borderId="6" xfId="0" applyNumberFormat="1" applyFont="1" applyFill="1" applyBorder="1" applyAlignment="1" applyProtection="1">
      <alignment horizontal="center" vertical="center" wrapText="1"/>
    </xf>
    <xf numFmtId="164" fontId="2" fillId="0" borderId="7" xfId="0" applyNumberFormat="1" applyFont="1" applyFill="1" applyBorder="1" applyAlignment="1" applyProtection="1">
      <alignment horizontal="center" vertical="center" wrapText="1"/>
    </xf>
    <xf numFmtId="164" fontId="2" fillId="0" borderId="8" xfId="0" applyNumberFormat="1" applyFont="1" applyFill="1" applyBorder="1" applyAlignment="1" applyProtection="1">
      <alignment horizontal="center" vertical="center" wrapText="1"/>
    </xf>
    <xf numFmtId="165" fontId="10" fillId="0" borderId="6" xfId="0" applyNumberFormat="1" applyFont="1" applyFill="1" applyBorder="1" applyAlignment="1" applyProtection="1">
      <alignment horizontal="center" vertical="center" wrapText="1"/>
    </xf>
    <xf numFmtId="165" fontId="10" fillId="0" borderId="8" xfId="0" applyNumberFormat="1" applyFont="1" applyFill="1" applyBorder="1" applyAlignment="1" applyProtection="1">
      <alignment horizontal="center" vertical="center" wrapText="1"/>
    </xf>
    <xf numFmtId="0" fontId="1" fillId="0" borderId="11" xfId="0" applyFont="1" applyBorder="1" applyAlignment="1" applyProtection="1">
      <alignment horizontal="left" vertical="center" wrapText="1"/>
      <protection locked="0"/>
    </xf>
    <xf numFmtId="0" fontId="8" fillId="0" borderId="14" xfId="0" applyFont="1" applyBorder="1" applyAlignment="1" applyProtection="1">
      <alignment horizontal="right" vertical="center" wrapText="1"/>
    </xf>
    <xf numFmtId="0" fontId="8" fillId="0" borderId="9" xfId="0" applyFont="1" applyBorder="1" applyAlignment="1" applyProtection="1">
      <alignment horizontal="right" vertical="center"/>
    </xf>
    <xf numFmtId="165" fontId="8" fillId="0" borderId="29" xfId="0" applyNumberFormat="1" applyFont="1" applyFill="1" applyBorder="1" applyAlignment="1" applyProtection="1">
      <alignment horizontal="center" vertical="center" wrapText="1"/>
    </xf>
    <xf numFmtId="165" fontId="8" fillId="0" borderId="28" xfId="0" applyNumberFormat="1"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1" fillId="0" borderId="1" xfId="0" applyFont="1" applyFill="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1" fillId="0" borderId="45" xfId="0" applyFont="1" applyFill="1" applyBorder="1" applyAlignment="1" applyProtection="1">
      <alignment horizontal="left" vertical="center"/>
    </xf>
    <xf numFmtId="0" fontId="1" fillId="0" borderId="46" xfId="0" applyFont="1" applyFill="1" applyBorder="1" applyAlignment="1" applyProtection="1">
      <alignment horizontal="left" vertical="center"/>
    </xf>
    <xf numFmtId="0" fontId="1" fillId="0" borderId="47" xfId="0" applyFont="1" applyFill="1" applyBorder="1" applyAlignment="1" applyProtection="1">
      <alignment horizontal="left" vertical="center"/>
    </xf>
    <xf numFmtId="0" fontId="2" fillId="0" borderId="18"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xf>
    <xf numFmtId="0" fontId="3" fillId="0" borderId="0" xfId="0" applyFont="1" applyAlignment="1" applyProtection="1">
      <alignment horizontal="center" vertical="center"/>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9" fillId="0" borderId="21" xfId="0" applyFont="1" applyBorder="1" applyAlignment="1" applyProtection="1">
      <alignment horizontal="left" vertical="top" wrapText="1"/>
    </xf>
    <xf numFmtId="0" fontId="9" fillId="0" borderId="22" xfId="0" applyFont="1" applyBorder="1" applyAlignment="1" applyProtection="1">
      <alignment horizontal="left" vertical="top" wrapText="1"/>
    </xf>
    <xf numFmtId="0" fontId="9" fillId="0" borderId="23" xfId="0" applyFont="1" applyBorder="1" applyAlignment="1" applyProtection="1">
      <alignment horizontal="left" vertical="top"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9" fillId="0" borderId="24"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15" xfId="0" applyFont="1" applyBorder="1" applyAlignment="1" applyProtection="1">
      <alignment horizontal="left" vertical="top" wrapText="1"/>
    </xf>
    <xf numFmtId="0" fontId="9" fillId="0" borderId="25" xfId="0" applyFont="1" applyBorder="1" applyAlignment="1" applyProtection="1">
      <alignment horizontal="left" vertical="top" wrapText="1"/>
    </xf>
    <xf numFmtId="0" fontId="9" fillId="0" borderId="26" xfId="0" applyFont="1" applyBorder="1" applyAlignment="1" applyProtection="1">
      <alignment horizontal="left" vertical="top" wrapText="1"/>
    </xf>
    <xf numFmtId="0" fontId="9" fillId="0" borderId="27" xfId="0" applyFont="1" applyBorder="1" applyAlignment="1" applyProtection="1">
      <alignment horizontal="left" vertical="top" wrapText="1"/>
    </xf>
    <xf numFmtId="0" fontId="1" fillId="2" borderId="14" xfId="0"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0" fontId="1" fillId="0" borderId="2"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xf>
    <xf numFmtId="0" fontId="1" fillId="0" borderId="12"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2" fillId="0" borderId="3" xfId="0" applyFont="1" applyBorder="1" applyAlignment="1" applyProtection="1">
      <alignment horizontal="center" vertical="center" wrapText="1"/>
    </xf>
    <xf numFmtId="0" fontId="2" fillId="0" borderId="37"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164" fontId="1" fillId="0" borderId="36" xfId="0" applyNumberFormat="1" applyFont="1" applyFill="1" applyBorder="1" applyAlignment="1" applyProtection="1">
      <alignment horizontal="center" vertical="center" wrapText="1"/>
      <protection locked="0"/>
    </xf>
    <xf numFmtId="0" fontId="1" fillId="0" borderId="7" xfId="0" applyFont="1" applyBorder="1" applyAlignment="1" applyProtection="1">
      <alignment horizontal="left" vertical="center" wrapText="1"/>
      <protection locked="0"/>
    </xf>
    <xf numFmtId="0" fontId="9" fillId="0" borderId="1" xfId="0" applyFont="1" applyFill="1" applyBorder="1" applyAlignment="1" applyProtection="1">
      <alignment horizontal="left" vertical="top" wrapText="1"/>
    </xf>
    <xf numFmtId="0" fontId="9" fillId="0" borderId="12" xfId="0" applyFont="1" applyFill="1" applyBorder="1" applyAlignment="1" applyProtection="1">
      <alignment horizontal="left" vertical="top" wrapText="1"/>
    </xf>
    <xf numFmtId="0" fontId="9" fillId="0" borderId="2" xfId="0" applyFont="1" applyFill="1" applyBorder="1" applyAlignment="1" applyProtection="1">
      <alignment horizontal="left" vertical="top" wrapText="1"/>
    </xf>
    <xf numFmtId="0" fontId="1" fillId="0" borderId="32"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1" fillId="0" borderId="0" xfId="0" applyFont="1" applyAlignment="1">
      <alignment horizontal="left" vertical="top"/>
    </xf>
    <xf numFmtId="164" fontId="2" fillId="0" borderId="0" xfId="0" applyNumberFormat="1" applyFont="1" applyAlignment="1">
      <alignment horizontal="left" vertical="center" wrapText="1"/>
    </xf>
    <xf numFmtId="0" fontId="1" fillId="0" borderId="0" xfId="0" applyFont="1" applyAlignment="1">
      <alignment horizontal="left" vertical="top" wrapText="1"/>
    </xf>
    <xf numFmtId="164" fontId="1" fillId="0" borderId="0" xfId="0" applyNumberFormat="1" applyFont="1" applyAlignment="1">
      <alignment horizontal="left" vertical="center" wrapText="1"/>
    </xf>
    <xf numFmtId="164" fontId="2" fillId="0" borderId="0" xfId="0" applyNumberFormat="1" applyFont="1" applyAlignment="1">
      <alignment horizontal="center" vertical="center" wrapText="1"/>
    </xf>
    <xf numFmtId="0" fontId="6" fillId="0" borderId="0" xfId="0" applyFont="1" applyAlignment="1">
      <alignment horizontal="left"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0" xfId="0" applyFont="1" applyAlignment="1">
      <alignment horizontal="center" vertical="top" wrapText="1"/>
    </xf>
    <xf numFmtId="0" fontId="2" fillId="0" borderId="0" xfId="0" applyFont="1" applyAlignment="1">
      <alignment horizontal="left"/>
    </xf>
    <xf numFmtId="0" fontId="6" fillId="0" borderId="13" xfId="0" applyFont="1" applyBorder="1" applyAlignment="1">
      <alignment horizontal="left" vertical="center"/>
    </xf>
    <xf numFmtId="0" fontId="1" fillId="0" borderId="48" xfId="0" applyFont="1" applyBorder="1" applyAlignment="1">
      <alignment horizontal="center" vertical="top" wrapText="1"/>
    </xf>
    <xf numFmtId="0" fontId="2" fillId="0" borderId="0" xfId="0" applyFont="1" applyAlignment="1">
      <alignment horizontal="left" vertical="center"/>
    </xf>
    <xf numFmtId="0" fontId="2" fillId="0" borderId="0" xfId="0" applyFont="1" applyAlignment="1">
      <alignment horizontal="left" vertical="top" wrapText="1"/>
    </xf>
    <xf numFmtId="0" fontId="6" fillId="0" borderId="48" xfId="0" applyFont="1" applyBorder="1" applyAlignment="1">
      <alignment horizontal="left" vertical="center"/>
    </xf>
    <xf numFmtId="0" fontId="1" fillId="0" borderId="0" xfId="0" applyFont="1" applyAlignment="1">
      <alignment horizontal="left" vertical="center"/>
    </xf>
    <xf numFmtId="0" fontId="14" fillId="0" borderId="0" xfId="0" applyFont="1" applyAlignment="1">
      <alignment horizontal="left"/>
    </xf>
    <xf numFmtId="0" fontId="1" fillId="0" borderId="32"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3" fillId="0" borderId="0" xfId="0" applyFont="1" applyAlignment="1">
      <alignment horizontal="center" vertical="center"/>
    </xf>
    <xf numFmtId="0" fontId="6" fillId="0" borderId="0" xfId="0" applyFont="1" applyAlignment="1">
      <alignment horizontal="right" vertical="center"/>
    </xf>
    <xf numFmtId="0" fontId="1" fillId="0" borderId="0" xfId="0" applyFont="1" applyAlignment="1" applyProtection="1">
      <alignment horizontal="left" vertical="top" wrapText="1"/>
      <protection locked="0"/>
    </xf>
    <xf numFmtId="0" fontId="1" fillId="0" borderId="52"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166" fontId="2" fillId="0" borderId="0" xfId="0" applyNumberFormat="1" applyFont="1" applyAlignment="1">
      <alignment horizontal="left" vertical="center" wrapText="1"/>
    </xf>
    <xf numFmtId="49" fontId="1" fillId="0" borderId="11" xfId="0" applyNumberFormat="1" applyFont="1" applyFill="1" applyBorder="1" applyAlignment="1" applyProtection="1">
      <alignment horizontal="left" vertical="center"/>
      <protection locked="0"/>
    </xf>
  </cellXfs>
  <cellStyles count="1">
    <cellStyle name="Normal" xfId="0" builtinId="0"/>
  </cellStyles>
  <dxfs count="12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gray0625">
          <bgColor rgb="FFFF0000"/>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CE4D6"/>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gray0625">
          <bgColor rgb="FFFF0000"/>
        </patternFill>
      </fill>
    </dxf>
    <dxf>
      <fill>
        <patternFill>
          <bgColor theme="9"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CE4D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40"/>
  <sheetViews>
    <sheetView showGridLines="0" tabSelected="1" zoomScaleNormal="100" workbookViewId="0">
      <selection sqref="A1:H1"/>
    </sheetView>
  </sheetViews>
  <sheetFormatPr defaultColWidth="11" defaultRowHeight="13.2" x14ac:dyDescent="0.25"/>
  <cols>
    <col min="1" max="1" width="27.8984375" style="1" customWidth="1"/>
    <col min="2" max="3" width="16.59765625" style="1" customWidth="1"/>
    <col min="4" max="5" width="8.59765625" style="1" customWidth="1"/>
    <col min="6" max="6" width="16.59765625" style="1" customWidth="1"/>
    <col min="7" max="7" width="9.19921875" style="1" customWidth="1"/>
    <col min="8" max="8" width="8.59765625" style="1" customWidth="1"/>
    <col min="9" max="16384" width="11" style="1"/>
  </cols>
  <sheetData>
    <row r="1" spans="1:8" ht="24.9" customHeight="1" x14ac:dyDescent="0.25">
      <c r="A1" s="198" t="s">
        <v>114</v>
      </c>
      <c r="B1" s="198"/>
      <c r="C1" s="198"/>
      <c r="D1" s="198"/>
      <c r="E1" s="198"/>
      <c r="F1" s="198"/>
      <c r="G1" s="198"/>
      <c r="H1" s="198"/>
    </row>
    <row r="2" spans="1:8" ht="15" customHeight="1" thickBot="1" x14ac:dyDescent="0.3">
      <c r="A2" s="15"/>
      <c r="B2" s="15"/>
      <c r="C2" s="15"/>
      <c r="D2" s="15"/>
      <c r="E2" s="15"/>
      <c r="F2" s="15"/>
      <c r="G2" s="15"/>
      <c r="H2" s="15"/>
    </row>
    <row r="3" spans="1:8" ht="20.100000000000001" customHeight="1" x14ac:dyDescent="0.25">
      <c r="A3" s="129" t="s">
        <v>43</v>
      </c>
      <c r="B3" s="129"/>
      <c r="C3" s="129"/>
      <c r="D3" s="129"/>
      <c r="E3" s="129"/>
      <c r="F3" s="129"/>
      <c r="G3" s="129"/>
      <c r="H3" s="129"/>
    </row>
    <row r="4" spans="1:8" ht="9.9" customHeight="1" x14ac:dyDescent="0.25">
      <c r="A4" s="15"/>
      <c r="B4" s="15"/>
      <c r="C4" s="15"/>
      <c r="D4" s="15"/>
      <c r="E4" s="15"/>
      <c r="F4" s="15"/>
      <c r="G4" s="15"/>
      <c r="H4" s="15"/>
    </row>
    <row r="5" spans="1:8" ht="15" customHeight="1" x14ac:dyDescent="0.25">
      <c r="A5" s="32" t="s">
        <v>66</v>
      </c>
      <c r="B5" s="265"/>
      <c r="C5" s="33"/>
      <c r="D5" s="34"/>
      <c r="E5" s="35"/>
      <c r="F5" s="32" t="s">
        <v>8</v>
      </c>
      <c r="G5" s="16"/>
      <c r="H5" s="36"/>
    </row>
    <row r="6" spans="1:8" ht="15" customHeight="1" x14ac:dyDescent="0.25">
      <c r="A6" s="32" t="s">
        <v>67</v>
      </c>
      <c r="B6" s="23"/>
      <c r="C6" s="15"/>
      <c r="D6" s="15"/>
      <c r="E6" s="15"/>
      <c r="F6" s="32" t="s">
        <v>5</v>
      </c>
      <c r="G6" s="61"/>
      <c r="H6" s="36" t="s">
        <v>7</v>
      </c>
    </row>
    <row r="7" spans="1:8" ht="15" customHeight="1" x14ac:dyDescent="0.25">
      <c r="A7" s="15"/>
      <c r="B7" s="15"/>
      <c r="C7" s="15"/>
      <c r="D7" s="15"/>
      <c r="E7" s="15"/>
      <c r="F7" s="32" t="s">
        <v>40</v>
      </c>
      <c r="G7" s="62" t="str">
        <f ca="1">IF(G5="","",DATEDIF(G5,TODAY(),"m"))</f>
        <v/>
      </c>
      <c r="H7" s="36" t="s">
        <v>7</v>
      </c>
    </row>
    <row r="8" spans="1:8" ht="15" customHeight="1" x14ac:dyDescent="0.25">
      <c r="A8" s="15"/>
      <c r="B8" s="15"/>
      <c r="C8" s="15"/>
      <c r="D8" s="15"/>
      <c r="E8" s="15"/>
      <c r="F8" s="15"/>
      <c r="G8" s="15"/>
      <c r="H8" s="15"/>
    </row>
    <row r="9" spans="1:8" ht="15" customHeight="1" x14ac:dyDescent="0.25">
      <c r="A9" s="32" t="s">
        <v>6</v>
      </c>
      <c r="B9" s="111"/>
      <c r="C9" s="112"/>
      <c r="D9" s="112"/>
      <c r="E9" s="112"/>
      <c r="F9" s="112"/>
      <c r="G9" s="112"/>
      <c r="H9" s="215"/>
    </row>
    <row r="10" spans="1:8" ht="15" customHeight="1" x14ac:dyDescent="0.25">
      <c r="A10" s="15"/>
      <c r="B10" s="15"/>
      <c r="C10" s="15"/>
      <c r="D10" s="15"/>
      <c r="E10" s="15"/>
      <c r="F10" s="15"/>
      <c r="G10" s="15"/>
      <c r="H10" s="15"/>
    </row>
    <row r="11" spans="1:8" ht="15" customHeight="1" x14ac:dyDescent="0.25">
      <c r="A11" s="32" t="s">
        <v>23</v>
      </c>
      <c r="B11" s="111"/>
      <c r="C11" s="112"/>
      <c r="D11" s="112"/>
      <c r="E11" s="112"/>
      <c r="F11" s="112"/>
      <c r="G11" s="112"/>
      <c r="H11" s="215"/>
    </row>
    <row r="12" spans="1:8" ht="15" customHeight="1" x14ac:dyDescent="0.25">
      <c r="A12" s="32"/>
      <c r="B12" s="15"/>
      <c r="C12" s="15"/>
      <c r="D12" s="15"/>
      <c r="E12" s="15"/>
      <c r="F12" s="15"/>
      <c r="G12" s="15"/>
      <c r="H12" s="15"/>
    </row>
    <row r="13" spans="1:8" ht="15" customHeight="1" x14ac:dyDescent="0.25">
      <c r="A13" s="32" t="s">
        <v>24</v>
      </c>
      <c r="B13" s="111"/>
      <c r="C13" s="112"/>
      <c r="D13" s="112"/>
      <c r="E13" s="112"/>
      <c r="F13" s="112"/>
      <c r="G13" s="112"/>
      <c r="H13" s="215"/>
    </row>
    <row r="14" spans="1:8" ht="15" customHeight="1" x14ac:dyDescent="0.25">
      <c r="A14" s="32"/>
      <c r="B14" s="15"/>
      <c r="C14" s="15"/>
      <c r="D14" s="15"/>
      <c r="E14" s="15"/>
      <c r="F14" s="15"/>
      <c r="G14" s="15"/>
      <c r="H14" s="15"/>
    </row>
    <row r="15" spans="1:8" ht="101.25" customHeight="1" x14ac:dyDescent="0.25">
      <c r="A15" s="37" t="s">
        <v>17</v>
      </c>
      <c r="B15" s="201" t="s">
        <v>155</v>
      </c>
      <c r="C15" s="202"/>
      <c r="D15" s="202"/>
      <c r="E15" s="202"/>
      <c r="F15" s="202"/>
      <c r="G15" s="202"/>
      <c r="H15" s="203"/>
    </row>
    <row r="16" spans="1:8" ht="241.5" customHeight="1" x14ac:dyDescent="0.25">
      <c r="A16" s="32"/>
      <c r="B16" s="207" t="s">
        <v>139</v>
      </c>
      <c r="C16" s="208"/>
      <c r="D16" s="208"/>
      <c r="E16" s="208"/>
      <c r="F16" s="208"/>
      <c r="G16" s="208"/>
      <c r="H16" s="209"/>
    </row>
    <row r="17" spans="1:8" ht="15" customHeight="1" x14ac:dyDescent="0.25">
      <c r="A17" s="32"/>
      <c r="B17" s="207"/>
      <c r="C17" s="208"/>
      <c r="D17" s="208"/>
      <c r="E17" s="208"/>
      <c r="F17" s="208"/>
      <c r="G17" s="208"/>
      <c r="H17" s="209"/>
    </row>
    <row r="18" spans="1:8" ht="15" customHeight="1" x14ac:dyDescent="0.25">
      <c r="A18" s="32"/>
      <c r="B18" s="210"/>
      <c r="C18" s="211"/>
      <c r="D18" s="211"/>
      <c r="E18" s="211"/>
      <c r="F18" s="211"/>
      <c r="G18" s="211"/>
      <c r="H18" s="212"/>
    </row>
    <row r="19" spans="1:8" ht="15" customHeight="1" thickBot="1" x14ac:dyDescent="0.3">
      <c r="A19" s="15"/>
      <c r="B19" s="15"/>
      <c r="C19" s="15"/>
      <c r="D19" s="15"/>
      <c r="E19" s="15"/>
      <c r="F19" s="15"/>
      <c r="G19" s="15"/>
      <c r="H19" s="15"/>
    </row>
    <row r="20" spans="1:8" ht="20.100000000000001" customHeight="1" x14ac:dyDescent="0.25">
      <c r="A20" s="129" t="s">
        <v>115</v>
      </c>
      <c r="B20" s="129"/>
      <c r="C20" s="129"/>
      <c r="D20" s="129"/>
      <c r="E20" s="129"/>
      <c r="F20" s="129"/>
      <c r="G20" s="129"/>
      <c r="H20" s="129"/>
    </row>
    <row r="21" spans="1:8" ht="9.9" customHeight="1" x14ac:dyDescent="0.25">
      <c r="A21" s="21"/>
      <c r="B21" s="21"/>
      <c r="C21" s="21"/>
      <c r="D21" s="21"/>
      <c r="E21" s="21"/>
      <c r="F21" s="21"/>
      <c r="G21" s="21"/>
      <c r="H21" s="21"/>
    </row>
    <row r="22" spans="1:8" ht="99.9" customHeight="1" x14ac:dyDescent="0.25">
      <c r="A22" s="37" t="s">
        <v>42</v>
      </c>
      <c r="B22" s="190"/>
      <c r="C22" s="191"/>
      <c r="D22" s="191"/>
      <c r="E22" s="191"/>
      <c r="F22" s="191"/>
      <c r="G22" s="191"/>
      <c r="H22" s="192"/>
    </row>
    <row r="23" spans="1:8" ht="15" customHeight="1" thickBot="1" x14ac:dyDescent="0.3">
      <c r="A23" s="15"/>
      <c r="B23" s="15"/>
      <c r="C23" s="15"/>
      <c r="D23" s="15"/>
      <c r="E23" s="15"/>
      <c r="F23" s="15"/>
      <c r="G23" s="15"/>
      <c r="H23" s="15"/>
    </row>
    <row r="24" spans="1:8" ht="20.100000000000001" customHeight="1" x14ac:dyDescent="0.25">
      <c r="A24" s="129" t="s">
        <v>116</v>
      </c>
      <c r="B24" s="129"/>
      <c r="C24" s="129"/>
      <c r="D24" s="129"/>
      <c r="E24" s="129"/>
      <c r="F24" s="129"/>
      <c r="G24" s="129"/>
      <c r="H24" s="129"/>
    </row>
    <row r="25" spans="1:8" ht="9.9" customHeight="1" x14ac:dyDescent="0.25">
      <c r="A25" s="21"/>
      <c r="B25" s="21"/>
      <c r="C25" s="21"/>
      <c r="D25" s="21"/>
      <c r="E25" s="21"/>
      <c r="F25" s="21"/>
      <c r="G25" s="21"/>
      <c r="H25" s="21"/>
    </row>
    <row r="26" spans="1:8" ht="117" customHeight="1" x14ac:dyDescent="0.25">
      <c r="A26" s="37" t="s">
        <v>17</v>
      </c>
      <c r="B26" s="117" t="s">
        <v>117</v>
      </c>
      <c r="C26" s="199"/>
      <c r="D26" s="199"/>
      <c r="E26" s="199"/>
      <c r="F26" s="199"/>
      <c r="G26" s="199"/>
      <c r="H26" s="200"/>
    </row>
    <row r="27" spans="1:8" ht="15" customHeight="1" x14ac:dyDescent="0.25">
      <c r="A27" s="21"/>
      <c r="B27" s="38"/>
      <c r="C27" s="38"/>
      <c r="D27" s="38"/>
      <c r="E27" s="38"/>
      <c r="F27" s="38"/>
      <c r="G27" s="38"/>
      <c r="H27" s="38"/>
    </row>
    <row r="28" spans="1:8" ht="15" customHeight="1" x14ac:dyDescent="0.25">
      <c r="A28" s="32" t="s">
        <v>23</v>
      </c>
      <c r="B28" s="193" t="str">
        <f>IF(B11="","",B11)</f>
        <v/>
      </c>
      <c r="C28" s="194"/>
      <c r="D28" s="194"/>
      <c r="E28" s="194"/>
      <c r="F28" s="194"/>
      <c r="G28" s="194"/>
      <c r="H28" s="195"/>
    </row>
    <row r="29" spans="1:8" ht="35.1" customHeight="1" x14ac:dyDescent="0.25">
      <c r="A29" s="39"/>
      <c r="B29" s="220" t="s">
        <v>11</v>
      </c>
      <c r="C29" s="220"/>
      <c r="D29" s="154" t="s">
        <v>63</v>
      </c>
      <c r="E29" s="213"/>
      <c r="F29" s="204" t="s">
        <v>64</v>
      </c>
      <c r="G29" s="205"/>
      <c r="H29" s="206"/>
    </row>
    <row r="30" spans="1:8" ht="35.1" customHeight="1" x14ac:dyDescent="0.25">
      <c r="A30" s="40" t="s">
        <v>150</v>
      </c>
      <c r="B30" s="41" t="s">
        <v>12</v>
      </c>
      <c r="C30" s="41" t="s">
        <v>77</v>
      </c>
      <c r="D30" s="155"/>
      <c r="E30" s="214"/>
      <c r="F30" s="41" t="s">
        <v>12</v>
      </c>
      <c r="G30" s="161" t="s">
        <v>77</v>
      </c>
      <c r="H30" s="151"/>
    </row>
    <row r="31" spans="1:8" ht="15" customHeight="1" x14ac:dyDescent="0.25">
      <c r="A31" s="39" t="s">
        <v>122</v>
      </c>
      <c r="B31" s="27"/>
      <c r="C31" s="27"/>
      <c r="D31" s="6"/>
      <c r="E31" s="55"/>
      <c r="F31" s="17">
        <f>(B31*D31)</f>
        <v>0</v>
      </c>
      <c r="G31" s="162">
        <f>(C31*D31)</f>
        <v>0</v>
      </c>
      <c r="H31" s="163"/>
    </row>
    <row r="32" spans="1:8" ht="15" customHeight="1" x14ac:dyDescent="0.25">
      <c r="A32" s="39" t="s">
        <v>123</v>
      </c>
      <c r="B32" s="27"/>
      <c r="C32" s="27"/>
      <c r="D32" s="6"/>
      <c r="E32" s="55"/>
      <c r="F32" s="17">
        <f t="shared" ref="F32:F34" si="0">(B32*D32)</f>
        <v>0</v>
      </c>
      <c r="G32" s="162">
        <f t="shared" ref="G32:G34" si="1">(C32*D32)</f>
        <v>0</v>
      </c>
      <c r="H32" s="163"/>
    </row>
    <row r="33" spans="1:8" ht="15" customHeight="1" x14ac:dyDescent="0.25">
      <c r="A33" s="39" t="s">
        <v>9</v>
      </c>
      <c r="B33" s="27"/>
      <c r="C33" s="27"/>
      <c r="D33" s="6"/>
      <c r="E33" s="55"/>
      <c r="F33" s="17">
        <f t="shared" si="0"/>
        <v>0</v>
      </c>
      <c r="G33" s="162">
        <f t="shared" si="1"/>
        <v>0</v>
      </c>
      <c r="H33" s="163"/>
    </row>
    <row r="34" spans="1:8" ht="15" customHeight="1" x14ac:dyDescent="0.25">
      <c r="A34" s="39" t="s">
        <v>10</v>
      </c>
      <c r="B34" s="27"/>
      <c r="C34" s="27"/>
      <c r="D34" s="6"/>
      <c r="E34" s="55"/>
      <c r="F34" s="17">
        <f t="shared" si="0"/>
        <v>0</v>
      </c>
      <c r="G34" s="162">
        <f t="shared" si="1"/>
        <v>0</v>
      </c>
      <c r="H34" s="163"/>
    </row>
    <row r="35" spans="1:8" ht="15" customHeight="1" x14ac:dyDescent="0.25">
      <c r="A35" s="39" t="s">
        <v>124</v>
      </c>
      <c r="B35" s="27"/>
      <c r="C35" s="27"/>
      <c r="D35" s="6"/>
      <c r="E35" s="55"/>
      <c r="F35" s="17">
        <f>(B35*D35)</f>
        <v>0</v>
      </c>
      <c r="G35" s="162">
        <f>(C35*D35)</f>
        <v>0</v>
      </c>
      <c r="H35" s="163"/>
    </row>
    <row r="36" spans="1:8" ht="30" customHeight="1" x14ac:dyDescent="0.25">
      <c r="A36" s="42" t="s">
        <v>4</v>
      </c>
      <c r="B36" s="5">
        <f>SUM(B31:B35)</f>
        <v>0</v>
      </c>
      <c r="C36" s="5">
        <f>SUM(C31:C35)</f>
        <v>0</v>
      </c>
      <c r="D36" s="196" t="s">
        <v>65</v>
      </c>
      <c r="E36" s="197"/>
      <c r="F36" s="17">
        <f>SUM(F31:F35)</f>
        <v>0</v>
      </c>
      <c r="G36" s="162">
        <f>SUM(G31:G35)</f>
        <v>0</v>
      </c>
      <c r="H36" s="163"/>
    </row>
    <row r="37" spans="1:8" ht="30" customHeight="1" x14ac:dyDescent="0.25">
      <c r="A37" s="32"/>
      <c r="B37" s="15"/>
      <c r="C37" s="15"/>
      <c r="D37" s="196" t="s">
        <v>73</v>
      </c>
      <c r="E37" s="197"/>
      <c r="F37" s="30">
        <f>F36*1.2</f>
        <v>0</v>
      </c>
      <c r="G37" s="127">
        <f>G36*1.2</f>
        <v>0</v>
      </c>
      <c r="H37" s="128"/>
    </row>
    <row r="38" spans="1:8" ht="15" customHeight="1" thickBot="1" x14ac:dyDescent="0.3">
      <c r="A38" s="32"/>
      <c r="B38" s="15"/>
      <c r="C38" s="15"/>
      <c r="D38" s="15"/>
      <c r="E38" s="15"/>
      <c r="F38" s="15"/>
      <c r="G38" s="15"/>
      <c r="H38" s="15"/>
    </row>
    <row r="39" spans="1:8" ht="20.100000000000001" customHeight="1" x14ac:dyDescent="0.25">
      <c r="A39" s="129" t="s">
        <v>129</v>
      </c>
      <c r="B39" s="129"/>
      <c r="C39" s="129"/>
      <c r="D39" s="129"/>
      <c r="E39" s="129"/>
      <c r="F39" s="129"/>
      <c r="G39" s="129"/>
      <c r="H39" s="129"/>
    </row>
    <row r="40" spans="1:8" ht="9.9" customHeight="1" x14ac:dyDescent="0.25">
      <c r="A40" s="32"/>
      <c r="B40" s="15"/>
      <c r="C40" s="15"/>
      <c r="D40" s="15"/>
      <c r="E40" s="15"/>
      <c r="F40" s="15"/>
      <c r="G40" s="15"/>
      <c r="H40" s="15"/>
    </row>
    <row r="41" spans="1:8" ht="29.25" customHeight="1" x14ac:dyDescent="0.25">
      <c r="A41" s="37" t="s">
        <v>17</v>
      </c>
      <c r="B41" s="117" t="s">
        <v>78</v>
      </c>
      <c r="C41" s="142"/>
      <c r="D41" s="142"/>
      <c r="E41" s="142"/>
      <c r="F41" s="142"/>
      <c r="G41" s="142"/>
      <c r="H41" s="143"/>
    </row>
    <row r="42" spans="1:8" ht="15" customHeight="1" x14ac:dyDescent="0.25">
      <c r="A42" s="32"/>
      <c r="B42" s="15"/>
      <c r="C42" s="15"/>
      <c r="D42" s="15"/>
      <c r="E42" s="15"/>
      <c r="F42" s="15"/>
      <c r="G42" s="15"/>
      <c r="H42" s="15"/>
    </row>
    <row r="43" spans="1:8" ht="30" customHeight="1" x14ac:dyDescent="0.25">
      <c r="A43" s="170" t="s">
        <v>68</v>
      </c>
      <c r="B43" s="170"/>
      <c r="C43" s="43" t="s">
        <v>31</v>
      </c>
      <c r="D43" s="170" t="s">
        <v>32</v>
      </c>
      <c r="E43" s="170"/>
      <c r="F43" s="170"/>
      <c r="G43" s="170" t="s">
        <v>80</v>
      </c>
      <c r="H43" s="170"/>
    </row>
    <row r="44" spans="1:8" ht="15" customHeight="1" x14ac:dyDescent="0.25">
      <c r="A44" s="156"/>
      <c r="B44" s="156"/>
      <c r="C44" s="24"/>
      <c r="D44" s="176"/>
      <c r="E44" s="176"/>
      <c r="F44" s="176"/>
      <c r="G44" s="145"/>
      <c r="H44" s="145"/>
    </row>
    <row r="45" spans="1:8" ht="15" customHeight="1" x14ac:dyDescent="0.25">
      <c r="A45" s="156"/>
      <c r="B45" s="156"/>
      <c r="C45" s="24"/>
      <c r="D45" s="176"/>
      <c r="E45" s="176"/>
      <c r="F45" s="176"/>
      <c r="G45" s="145"/>
      <c r="H45" s="145"/>
    </row>
    <row r="46" spans="1:8" ht="15" customHeight="1" x14ac:dyDescent="0.25">
      <c r="A46" s="156"/>
      <c r="B46" s="156"/>
      <c r="C46" s="24"/>
      <c r="D46" s="176"/>
      <c r="E46" s="176"/>
      <c r="F46" s="176"/>
      <c r="G46" s="145"/>
      <c r="H46" s="145"/>
    </row>
    <row r="47" spans="1:8" ht="15" customHeight="1" x14ac:dyDescent="0.25">
      <c r="A47" s="156"/>
      <c r="B47" s="156"/>
      <c r="C47" s="24"/>
      <c r="D47" s="176"/>
      <c r="E47" s="176"/>
      <c r="F47" s="176"/>
      <c r="G47" s="145"/>
      <c r="H47" s="145"/>
    </row>
    <row r="48" spans="1:8" ht="15" customHeight="1" x14ac:dyDescent="0.25">
      <c r="A48" s="156"/>
      <c r="B48" s="156"/>
      <c r="C48" s="24"/>
      <c r="D48" s="176"/>
      <c r="E48" s="176"/>
      <c r="F48" s="176"/>
      <c r="G48" s="145"/>
      <c r="H48" s="145"/>
    </row>
    <row r="49" spans="1:8" ht="15" customHeight="1" x14ac:dyDescent="0.25">
      <c r="A49" s="156"/>
      <c r="B49" s="156"/>
      <c r="C49" s="24"/>
      <c r="D49" s="176"/>
      <c r="E49" s="176"/>
      <c r="F49" s="176"/>
      <c r="G49" s="145"/>
      <c r="H49" s="145"/>
    </row>
    <row r="50" spans="1:8" ht="30" customHeight="1" x14ac:dyDescent="0.25">
      <c r="A50" s="168"/>
      <c r="B50" s="169"/>
      <c r="C50" s="169"/>
      <c r="D50" s="102" t="s">
        <v>83</v>
      </c>
      <c r="E50" s="102"/>
      <c r="F50" s="102"/>
      <c r="G50" s="103">
        <f>SUM(G44:H49)</f>
        <v>0</v>
      </c>
      <c r="H50" s="103"/>
    </row>
    <row r="51" spans="1:8" ht="15" customHeight="1" thickBot="1" x14ac:dyDescent="0.3">
      <c r="A51" s="32"/>
      <c r="B51" s="15"/>
      <c r="C51" s="15"/>
      <c r="D51" s="15"/>
      <c r="E51" s="15"/>
      <c r="F51" s="15"/>
      <c r="G51" s="15"/>
      <c r="H51" s="15"/>
    </row>
    <row r="52" spans="1:8" ht="20.100000000000001" customHeight="1" x14ac:dyDescent="0.25">
      <c r="A52" s="129" t="s">
        <v>130</v>
      </c>
      <c r="B52" s="129"/>
      <c r="C52" s="129"/>
      <c r="D52" s="129"/>
      <c r="E52" s="129"/>
      <c r="F52" s="129"/>
      <c r="G52" s="129"/>
      <c r="H52" s="129"/>
    </row>
    <row r="53" spans="1:8" ht="9.9" customHeight="1" x14ac:dyDescent="0.25">
      <c r="A53" s="21"/>
      <c r="B53" s="21"/>
      <c r="C53" s="21"/>
      <c r="D53" s="21"/>
      <c r="E53" s="21"/>
      <c r="F53" s="21"/>
      <c r="G53" s="21"/>
      <c r="H53" s="21"/>
    </row>
    <row r="54" spans="1:8" ht="105" customHeight="1" x14ac:dyDescent="0.25">
      <c r="A54" s="37" t="s">
        <v>17</v>
      </c>
      <c r="B54" s="117" t="s">
        <v>135</v>
      </c>
      <c r="C54" s="142"/>
      <c r="D54" s="142"/>
      <c r="E54" s="142"/>
      <c r="F54" s="142"/>
      <c r="G54" s="142"/>
      <c r="H54" s="143"/>
    </row>
    <row r="55" spans="1:8" ht="15" customHeight="1" x14ac:dyDescent="0.25">
      <c r="A55" s="32"/>
      <c r="B55" s="15"/>
      <c r="C55" s="15"/>
      <c r="D55" s="15"/>
      <c r="E55" s="15"/>
      <c r="F55" s="15"/>
      <c r="G55" s="15"/>
      <c r="H55" s="15"/>
    </row>
    <row r="56" spans="1:8" ht="15" customHeight="1" x14ac:dyDescent="0.25">
      <c r="A56" s="32" t="s">
        <v>24</v>
      </c>
      <c r="B56" s="217" t="str">
        <f>IF(B13="","",B13)</f>
        <v/>
      </c>
      <c r="C56" s="218"/>
      <c r="D56" s="218"/>
      <c r="E56" s="218"/>
      <c r="F56" s="218"/>
      <c r="G56" s="218"/>
      <c r="H56" s="219"/>
    </row>
    <row r="57" spans="1:8" ht="35.1" customHeight="1" x14ac:dyDescent="0.25">
      <c r="A57" s="39"/>
      <c r="B57" s="220" t="s">
        <v>11</v>
      </c>
      <c r="C57" s="220"/>
      <c r="D57" s="154" t="s">
        <v>63</v>
      </c>
      <c r="E57" s="213"/>
      <c r="F57" s="204" t="s">
        <v>64</v>
      </c>
      <c r="G57" s="205"/>
      <c r="H57" s="206"/>
    </row>
    <row r="58" spans="1:8" ht="35.1" customHeight="1" x14ac:dyDescent="0.25">
      <c r="A58" s="40" t="s">
        <v>150</v>
      </c>
      <c r="B58" s="41" t="s">
        <v>12</v>
      </c>
      <c r="C58" s="45" t="s">
        <v>77</v>
      </c>
      <c r="D58" s="155"/>
      <c r="E58" s="214"/>
      <c r="F58" s="41" t="s">
        <v>12</v>
      </c>
      <c r="G58" s="161" t="s">
        <v>77</v>
      </c>
      <c r="H58" s="151"/>
    </row>
    <row r="59" spans="1:8" ht="15" customHeight="1" x14ac:dyDescent="0.25">
      <c r="A59" s="39" t="s">
        <v>136</v>
      </c>
      <c r="B59" s="27"/>
      <c r="C59" s="27"/>
      <c r="D59" s="6"/>
      <c r="E59" s="55"/>
      <c r="F59" s="17">
        <f>(B59*D59)</f>
        <v>0</v>
      </c>
      <c r="G59" s="162">
        <f>(C59*D59)</f>
        <v>0</v>
      </c>
      <c r="H59" s="163"/>
    </row>
    <row r="60" spans="1:8" ht="15" customHeight="1" x14ac:dyDescent="0.25">
      <c r="A60" s="39" t="s">
        <v>125</v>
      </c>
      <c r="B60" s="27"/>
      <c r="C60" s="27"/>
      <c r="D60" s="6"/>
      <c r="E60" s="55"/>
      <c r="F60" s="17">
        <f>(B60*D60)</f>
        <v>0</v>
      </c>
      <c r="G60" s="162">
        <f t="shared" ref="G60:G62" si="2">(C60*D60)</f>
        <v>0</v>
      </c>
      <c r="H60" s="163"/>
    </row>
    <row r="61" spans="1:8" ht="15" customHeight="1" x14ac:dyDescent="0.25">
      <c r="A61" s="39" t="s">
        <v>126</v>
      </c>
      <c r="B61" s="27"/>
      <c r="C61" s="27"/>
      <c r="D61" s="6"/>
      <c r="E61" s="55"/>
      <c r="F61" s="17">
        <f>(B61*D61)</f>
        <v>0</v>
      </c>
      <c r="G61" s="162">
        <f t="shared" si="2"/>
        <v>0</v>
      </c>
      <c r="H61" s="163"/>
    </row>
    <row r="62" spans="1:8" ht="15" customHeight="1" x14ac:dyDescent="0.25">
      <c r="A62" s="39" t="s">
        <v>127</v>
      </c>
      <c r="B62" s="27"/>
      <c r="C62" s="27"/>
      <c r="D62" s="6"/>
      <c r="E62" s="55"/>
      <c r="F62" s="17">
        <f>(B62*D62)</f>
        <v>0</v>
      </c>
      <c r="G62" s="162">
        <f t="shared" si="2"/>
        <v>0</v>
      </c>
      <c r="H62" s="163"/>
    </row>
    <row r="63" spans="1:8" ht="15" customHeight="1" x14ac:dyDescent="0.25">
      <c r="A63" s="39" t="s">
        <v>128</v>
      </c>
      <c r="B63" s="27"/>
      <c r="C63" s="27"/>
      <c r="D63" s="6"/>
      <c r="E63" s="55"/>
      <c r="F63" s="17">
        <f>(B63*D63)</f>
        <v>0</v>
      </c>
      <c r="G63" s="162">
        <f>(C63*D63)</f>
        <v>0</v>
      </c>
      <c r="H63" s="163"/>
    </row>
    <row r="64" spans="1:8" ht="30" customHeight="1" x14ac:dyDescent="0.25">
      <c r="A64" s="42" t="s">
        <v>4</v>
      </c>
      <c r="B64" s="5">
        <f>SUM(B59:B63)</f>
        <v>0</v>
      </c>
      <c r="C64" s="5">
        <f>SUM(C59:C63)</f>
        <v>0</v>
      </c>
      <c r="D64" s="196" t="s">
        <v>65</v>
      </c>
      <c r="E64" s="197"/>
      <c r="F64" s="17">
        <f>SUM(F59:F63)</f>
        <v>0</v>
      </c>
      <c r="G64" s="162">
        <f>SUM(G59:G63)</f>
        <v>0</v>
      </c>
      <c r="H64" s="163"/>
    </row>
    <row r="65" spans="1:8" ht="30" customHeight="1" x14ac:dyDescent="0.25">
      <c r="A65" s="19"/>
      <c r="B65" s="19"/>
      <c r="C65" s="19"/>
      <c r="D65" s="196" t="s">
        <v>73</v>
      </c>
      <c r="E65" s="197"/>
      <c r="F65" s="30">
        <f>F64*1.2</f>
        <v>0</v>
      </c>
      <c r="G65" s="127">
        <f>G64*1.2</f>
        <v>0</v>
      </c>
      <c r="H65" s="128"/>
    </row>
    <row r="66" spans="1:8" ht="15" customHeight="1" thickBot="1" x14ac:dyDescent="0.3">
      <c r="A66" s="32"/>
      <c r="B66" s="15"/>
      <c r="C66" s="15"/>
      <c r="D66" s="15"/>
      <c r="E66" s="15"/>
      <c r="F66" s="15"/>
      <c r="G66" s="15"/>
      <c r="H66" s="15"/>
    </row>
    <row r="67" spans="1:8" ht="20.100000000000001" customHeight="1" x14ac:dyDescent="0.25">
      <c r="A67" s="129" t="s">
        <v>131</v>
      </c>
      <c r="B67" s="129"/>
      <c r="C67" s="129"/>
      <c r="D67" s="129"/>
      <c r="E67" s="129"/>
      <c r="F67" s="129"/>
      <c r="G67" s="129"/>
      <c r="H67" s="129"/>
    </row>
    <row r="68" spans="1:8" ht="9.9" customHeight="1" x14ac:dyDescent="0.25">
      <c r="A68" s="32"/>
      <c r="B68" s="15"/>
      <c r="C68" s="15"/>
      <c r="D68" s="15"/>
      <c r="E68" s="15"/>
      <c r="F68" s="15"/>
      <c r="G68" s="15"/>
      <c r="H68" s="15"/>
    </row>
    <row r="69" spans="1:8" ht="30.75" customHeight="1" x14ac:dyDescent="0.25">
      <c r="A69" s="37" t="s">
        <v>17</v>
      </c>
      <c r="B69" s="117" t="s">
        <v>79</v>
      </c>
      <c r="C69" s="142"/>
      <c r="D69" s="142"/>
      <c r="E69" s="142"/>
      <c r="F69" s="142"/>
      <c r="G69" s="142"/>
      <c r="H69" s="143"/>
    </row>
    <row r="70" spans="1:8" ht="15" customHeight="1" x14ac:dyDescent="0.25">
      <c r="A70" s="32"/>
      <c r="B70" s="15"/>
      <c r="C70" s="15"/>
      <c r="D70" s="15"/>
      <c r="E70" s="15"/>
      <c r="F70" s="15"/>
      <c r="G70" s="15"/>
      <c r="H70" s="15"/>
    </row>
    <row r="71" spans="1:8" ht="30" customHeight="1" x14ac:dyDescent="0.25">
      <c r="A71" s="170" t="s">
        <v>68</v>
      </c>
      <c r="B71" s="170"/>
      <c r="C71" s="43" t="s">
        <v>31</v>
      </c>
      <c r="D71" s="170" t="s">
        <v>69</v>
      </c>
      <c r="E71" s="170"/>
      <c r="F71" s="170"/>
      <c r="G71" s="170" t="s">
        <v>80</v>
      </c>
      <c r="H71" s="170"/>
    </row>
    <row r="72" spans="1:8" ht="15" customHeight="1" x14ac:dyDescent="0.25">
      <c r="A72" s="156"/>
      <c r="B72" s="156"/>
      <c r="C72" s="25"/>
      <c r="D72" s="216"/>
      <c r="E72" s="216"/>
      <c r="F72" s="216"/>
      <c r="G72" s="145"/>
      <c r="H72" s="145"/>
    </row>
    <row r="73" spans="1:8" ht="15" customHeight="1" x14ac:dyDescent="0.25">
      <c r="A73" s="156"/>
      <c r="B73" s="156"/>
      <c r="C73" s="25"/>
      <c r="D73" s="216"/>
      <c r="E73" s="216"/>
      <c r="F73" s="216"/>
      <c r="G73" s="145"/>
      <c r="H73" s="145"/>
    </row>
    <row r="74" spans="1:8" ht="15" customHeight="1" x14ac:dyDescent="0.25">
      <c r="A74" s="156"/>
      <c r="B74" s="156"/>
      <c r="C74" s="25"/>
      <c r="D74" s="216"/>
      <c r="E74" s="216"/>
      <c r="F74" s="216"/>
      <c r="G74" s="145"/>
      <c r="H74" s="145"/>
    </row>
    <row r="75" spans="1:8" ht="15" customHeight="1" x14ac:dyDescent="0.25">
      <c r="A75" s="156"/>
      <c r="B75" s="156"/>
      <c r="C75" s="25"/>
      <c r="D75" s="216"/>
      <c r="E75" s="216"/>
      <c r="F75" s="216"/>
      <c r="G75" s="145"/>
      <c r="H75" s="145"/>
    </row>
    <row r="76" spans="1:8" ht="30" customHeight="1" x14ac:dyDescent="0.25">
      <c r="A76" s="168"/>
      <c r="B76" s="169"/>
      <c r="C76" s="169"/>
      <c r="D76" s="102" t="s">
        <v>83</v>
      </c>
      <c r="E76" s="102"/>
      <c r="F76" s="102"/>
      <c r="G76" s="103">
        <f>SUM(G72:H75)</f>
        <v>0</v>
      </c>
      <c r="H76" s="103"/>
    </row>
    <row r="77" spans="1:8" ht="15" customHeight="1" thickBot="1" x14ac:dyDescent="0.3">
      <c r="A77" s="32"/>
      <c r="B77" s="15"/>
      <c r="C77" s="15"/>
      <c r="D77" s="15"/>
      <c r="E77" s="15"/>
      <c r="F77" s="15"/>
      <c r="G77" s="15"/>
      <c r="H77" s="15"/>
    </row>
    <row r="78" spans="1:8" ht="20.100000000000001" customHeight="1" x14ac:dyDescent="0.25">
      <c r="A78" s="129" t="s">
        <v>132</v>
      </c>
      <c r="B78" s="129"/>
      <c r="C78" s="129"/>
      <c r="D78" s="129"/>
      <c r="E78" s="129"/>
      <c r="F78" s="129"/>
      <c r="G78" s="129"/>
      <c r="H78" s="129"/>
    </row>
    <row r="79" spans="1:8" ht="9.9" customHeight="1" x14ac:dyDescent="0.25">
      <c r="A79" s="21"/>
      <c r="B79" s="21"/>
      <c r="C79" s="21"/>
      <c r="D79" s="21"/>
      <c r="E79" s="21"/>
      <c r="F79" s="21"/>
      <c r="G79" s="21"/>
      <c r="H79" s="21"/>
    </row>
    <row r="80" spans="1:8" ht="66" customHeight="1" x14ac:dyDescent="0.25">
      <c r="A80" s="37" t="s">
        <v>17</v>
      </c>
      <c r="B80" s="117" t="s">
        <v>137</v>
      </c>
      <c r="C80" s="142"/>
      <c r="D80" s="142"/>
      <c r="E80" s="142"/>
      <c r="F80" s="142"/>
      <c r="G80" s="142"/>
      <c r="H80" s="143"/>
    </row>
    <row r="81" spans="1:8" ht="15" customHeight="1" x14ac:dyDescent="0.25">
      <c r="A81" s="32"/>
      <c r="B81" s="15"/>
      <c r="C81" s="15"/>
      <c r="D81" s="15"/>
      <c r="E81" s="15"/>
      <c r="F81" s="15"/>
      <c r="G81" s="15"/>
      <c r="H81" s="15"/>
    </row>
    <row r="82" spans="1:8" ht="30" customHeight="1" x14ac:dyDescent="0.25">
      <c r="A82" s="170" t="s">
        <v>74</v>
      </c>
      <c r="B82" s="170"/>
      <c r="C82" s="223" t="s">
        <v>44</v>
      </c>
      <c r="D82" s="224"/>
      <c r="E82" s="223" t="s">
        <v>32</v>
      </c>
      <c r="F82" s="224"/>
      <c r="G82" s="170" t="s">
        <v>80</v>
      </c>
      <c r="H82" s="170"/>
    </row>
    <row r="83" spans="1:8" ht="15" customHeight="1" x14ac:dyDescent="0.25">
      <c r="A83" s="111"/>
      <c r="B83" s="112"/>
      <c r="C83" s="96"/>
      <c r="D83" s="97"/>
      <c r="E83" s="96"/>
      <c r="F83" s="97"/>
      <c r="G83" s="109"/>
      <c r="H83" s="110"/>
    </row>
    <row r="84" spans="1:8" ht="15" customHeight="1" x14ac:dyDescent="0.25">
      <c r="A84" s="111"/>
      <c r="B84" s="112"/>
      <c r="C84" s="96"/>
      <c r="D84" s="97"/>
      <c r="E84" s="96"/>
      <c r="F84" s="97"/>
      <c r="G84" s="225"/>
      <c r="H84" s="225"/>
    </row>
    <row r="85" spans="1:8" ht="15" customHeight="1" x14ac:dyDescent="0.25">
      <c r="A85" s="111"/>
      <c r="B85" s="112"/>
      <c r="C85" s="96"/>
      <c r="D85" s="97"/>
      <c r="E85" s="96"/>
      <c r="F85" s="97"/>
      <c r="G85" s="225"/>
      <c r="H85" s="225"/>
    </row>
    <row r="86" spans="1:8" ht="30" customHeight="1" x14ac:dyDescent="0.25">
      <c r="A86" s="221"/>
      <c r="B86" s="222"/>
      <c r="C86" s="222"/>
      <c r="D86" s="102" t="s">
        <v>81</v>
      </c>
      <c r="E86" s="102"/>
      <c r="F86" s="102"/>
      <c r="G86" s="127">
        <f>SUM(G83:H85)</f>
        <v>0</v>
      </c>
      <c r="H86" s="128"/>
    </row>
    <row r="87" spans="1:8" ht="15" customHeight="1" x14ac:dyDescent="0.25">
      <c r="A87" s="32"/>
      <c r="B87" s="15"/>
      <c r="C87" s="15"/>
      <c r="D87" s="15"/>
      <c r="E87" s="15"/>
      <c r="F87" s="15"/>
      <c r="G87" s="15"/>
      <c r="H87" s="15"/>
    </row>
    <row r="88" spans="1:8" ht="30" customHeight="1" x14ac:dyDescent="0.25">
      <c r="A88" s="170" t="s">
        <v>75</v>
      </c>
      <c r="B88" s="170"/>
      <c r="C88" s="223" t="s">
        <v>44</v>
      </c>
      <c r="D88" s="224"/>
      <c r="E88" s="223" t="s">
        <v>32</v>
      </c>
      <c r="F88" s="224"/>
      <c r="G88" s="170" t="s">
        <v>80</v>
      </c>
      <c r="H88" s="170"/>
    </row>
    <row r="89" spans="1:8" ht="15" customHeight="1" x14ac:dyDescent="0.25">
      <c r="A89" s="111"/>
      <c r="B89" s="112"/>
      <c r="C89" s="96"/>
      <c r="D89" s="97"/>
      <c r="E89" s="96"/>
      <c r="F89" s="97"/>
      <c r="G89" s="109"/>
      <c r="H89" s="110"/>
    </row>
    <row r="90" spans="1:8" ht="15" customHeight="1" x14ac:dyDescent="0.25">
      <c r="A90" s="111"/>
      <c r="B90" s="112"/>
      <c r="C90" s="96"/>
      <c r="D90" s="97"/>
      <c r="E90" s="96"/>
      <c r="F90" s="97"/>
      <c r="G90" s="225"/>
      <c r="H90" s="225"/>
    </row>
    <row r="91" spans="1:8" ht="15" customHeight="1" x14ac:dyDescent="0.25">
      <c r="A91" s="111"/>
      <c r="B91" s="112"/>
      <c r="C91" s="96"/>
      <c r="D91" s="97"/>
      <c r="E91" s="96"/>
      <c r="F91" s="97"/>
      <c r="G91" s="225"/>
      <c r="H91" s="225"/>
    </row>
    <row r="92" spans="1:8" ht="30" customHeight="1" x14ac:dyDescent="0.25">
      <c r="A92" s="221"/>
      <c r="B92" s="222"/>
      <c r="C92" s="222"/>
      <c r="D92" s="102" t="s">
        <v>82</v>
      </c>
      <c r="E92" s="102"/>
      <c r="F92" s="102"/>
      <c r="G92" s="127">
        <f>SUM(G89:H91)</f>
        <v>0</v>
      </c>
      <c r="H92" s="128"/>
    </row>
    <row r="93" spans="1:8" s="4" customFormat="1" ht="15" customHeight="1" thickBot="1" x14ac:dyDescent="0.3">
      <c r="A93" s="44"/>
      <c r="B93" s="44"/>
      <c r="C93" s="44"/>
      <c r="D93" s="44"/>
      <c r="E93" s="44"/>
      <c r="F93" s="44"/>
      <c r="G93" s="44"/>
      <c r="H93" s="44"/>
    </row>
    <row r="94" spans="1:8" s="4" customFormat="1" ht="20.100000000000001" customHeight="1" x14ac:dyDescent="0.25">
      <c r="A94" s="129" t="s">
        <v>133</v>
      </c>
      <c r="B94" s="129"/>
      <c r="C94" s="129"/>
      <c r="D94" s="129"/>
      <c r="E94" s="129"/>
      <c r="F94" s="129"/>
      <c r="G94" s="129"/>
      <c r="H94" s="129"/>
    </row>
    <row r="95" spans="1:8" s="4" customFormat="1" ht="9.9" customHeight="1" x14ac:dyDescent="0.25">
      <c r="A95" s="21"/>
      <c r="B95" s="21"/>
      <c r="C95" s="21"/>
      <c r="D95" s="21"/>
      <c r="E95" s="21"/>
      <c r="F95" s="21"/>
      <c r="G95" s="21"/>
      <c r="H95" s="21"/>
    </row>
    <row r="96" spans="1:8" s="4" customFormat="1" ht="52.5" customHeight="1" x14ac:dyDescent="0.25">
      <c r="A96" s="37" t="s">
        <v>17</v>
      </c>
      <c r="B96" s="117" t="s">
        <v>138</v>
      </c>
      <c r="C96" s="142"/>
      <c r="D96" s="142"/>
      <c r="E96" s="142"/>
      <c r="F96" s="142"/>
      <c r="G96" s="142"/>
      <c r="H96" s="143"/>
    </row>
    <row r="97" spans="1:8" s="4" customFormat="1" ht="15" customHeight="1" x14ac:dyDescent="0.25">
      <c r="A97" s="44"/>
      <c r="B97" s="44"/>
      <c r="C97" s="44"/>
      <c r="D97" s="44"/>
      <c r="E97" s="44"/>
      <c r="F97" s="44"/>
      <c r="G97" s="44"/>
      <c r="H97" s="44"/>
    </row>
    <row r="98" spans="1:8" ht="30" customHeight="1" x14ac:dyDescent="0.25">
      <c r="A98" s="113" t="s">
        <v>0</v>
      </c>
      <c r="B98" s="146" t="s">
        <v>25</v>
      </c>
      <c r="C98" s="147"/>
      <c r="D98" s="158" t="s">
        <v>26</v>
      </c>
      <c r="E98" s="159"/>
      <c r="F98" s="160"/>
      <c r="G98" s="186" t="s">
        <v>1</v>
      </c>
      <c r="H98" s="187"/>
    </row>
    <row r="99" spans="1:8" ht="30" customHeight="1" x14ac:dyDescent="0.25">
      <c r="A99" s="113"/>
      <c r="B99" s="148"/>
      <c r="C99" s="149"/>
      <c r="D99" s="157" t="s">
        <v>21</v>
      </c>
      <c r="E99" s="157"/>
      <c r="F99" s="41" t="s">
        <v>2</v>
      </c>
      <c r="G99" s="188"/>
      <c r="H99" s="189"/>
    </row>
    <row r="100" spans="1:8" ht="15" customHeight="1" x14ac:dyDescent="0.25">
      <c r="A100" s="46" t="s">
        <v>18</v>
      </c>
      <c r="B100" s="106">
        <f>SUM(F37,Appendix_B1!F14,Appendix_B1!F25,Appendix_B1!F36,Appendix_B1!F47)</f>
        <v>0</v>
      </c>
      <c r="C100" s="107"/>
      <c r="D100" s="115"/>
      <c r="E100" s="116"/>
      <c r="F100" s="18">
        <f>SUM(F65,Appendix_C1!F14,Appendix_C1!F25,Appendix_C1!F36,Appendix_C1!F47)</f>
        <v>0</v>
      </c>
      <c r="G100" s="108">
        <f>SUM(B100:F100)</f>
        <v>0</v>
      </c>
      <c r="H100" s="108"/>
    </row>
    <row r="101" spans="1:8" s="2" customFormat="1" ht="15" customHeight="1" x14ac:dyDescent="0.25">
      <c r="A101" s="46" t="s">
        <v>3</v>
      </c>
      <c r="B101" s="114"/>
      <c r="C101" s="114"/>
      <c r="D101" s="115"/>
      <c r="E101" s="116"/>
      <c r="F101" s="7"/>
      <c r="G101" s="108">
        <f>SUM(B101:F101)</f>
        <v>0</v>
      </c>
      <c r="H101" s="108"/>
    </row>
    <row r="102" spans="1:8" s="2" customFormat="1" ht="15" customHeight="1" x14ac:dyDescent="0.25">
      <c r="A102" s="140" t="s">
        <v>1</v>
      </c>
      <c r="B102" s="133"/>
      <c r="C102" s="134"/>
      <c r="D102" s="127">
        <f>SUM(D100+D101)</f>
        <v>0</v>
      </c>
      <c r="E102" s="128"/>
      <c r="F102" s="8">
        <f>SUM(F100+F101)</f>
        <v>0</v>
      </c>
      <c r="G102" s="133"/>
      <c r="H102" s="134"/>
    </row>
    <row r="103" spans="1:8" s="2" customFormat="1" ht="15" customHeight="1" x14ac:dyDescent="0.25">
      <c r="A103" s="141"/>
      <c r="B103" s="94" t="s">
        <v>142</v>
      </c>
      <c r="C103" s="95"/>
      <c r="D103" s="174">
        <f>IFERROR(D102/G104,0)</f>
        <v>0</v>
      </c>
      <c r="E103" s="175"/>
      <c r="F103" s="9"/>
      <c r="G103" s="135"/>
      <c r="H103" s="136"/>
    </row>
    <row r="104" spans="1:8" s="2" customFormat="1" ht="30" customHeight="1" x14ac:dyDescent="0.25">
      <c r="A104" s="141"/>
      <c r="B104" s="120">
        <f>SUM(B100:C101)</f>
        <v>0</v>
      </c>
      <c r="C104" s="120"/>
      <c r="D104" s="171">
        <f>SUM(D102:F102)</f>
        <v>0</v>
      </c>
      <c r="E104" s="172"/>
      <c r="F104" s="173"/>
      <c r="G104" s="120">
        <f>SUM(G100:H101)</f>
        <v>0</v>
      </c>
      <c r="H104" s="120"/>
    </row>
    <row r="105" spans="1:8" s="2" customFormat="1" ht="15" customHeight="1" x14ac:dyDescent="0.25">
      <c r="A105" s="47" t="s">
        <v>27</v>
      </c>
      <c r="B105" s="130">
        <f>IFERROR(B104/G104,0)</f>
        <v>0</v>
      </c>
      <c r="C105" s="131"/>
      <c r="D105" s="130">
        <f>IFERROR(D104/G104,0)</f>
        <v>0</v>
      </c>
      <c r="E105" s="132"/>
      <c r="F105" s="131"/>
      <c r="G105" s="133"/>
      <c r="H105" s="134"/>
    </row>
    <row r="106" spans="1:8" s="2" customFormat="1" ht="15" customHeight="1" x14ac:dyDescent="0.25">
      <c r="A106" s="177" t="s">
        <v>28</v>
      </c>
      <c r="B106" s="10" t="s">
        <v>29</v>
      </c>
      <c r="C106" s="29">
        <f>IFERROR(B100/B104,0)</f>
        <v>0</v>
      </c>
      <c r="D106" s="166">
        <f>IFERROR(D100/D102,0)</f>
        <v>0</v>
      </c>
      <c r="E106" s="167"/>
      <c r="F106" s="10">
        <f>IFERROR(F100/F102,0)</f>
        <v>0</v>
      </c>
      <c r="G106" s="164"/>
      <c r="H106" s="165"/>
    </row>
    <row r="107" spans="1:8" s="2" customFormat="1" ht="15" customHeight="1" x14ac:dyDescent="0.25">
      <c r="A107" s="178"/>
      <c r="B107" s="11" t="s">
        <v>30</v>
      </c>
      <c r="C107" s="26">
        <f>IFERROR(B101/B104,0)</f>
        <v>0</v>
      </c>
      <c r="D107" s="179">
        <f>IFERROR(D101/D102,0)</f>
        <v>0</v>
      </c>
      <c r="E107" s="180"/>
      <c r="F107" s="11">
        <f>IFERROR(F101/F102,0)</f>
        <v>0</v>
      </c>
      <c r="G107" s="12"/>
      <c r="H107" s="13"/>
    </row>
    <row r="108" spans="1:8" s="2" customFormat="1" ht="15" customHeight="1" x14ac:dyDescent="0.25">
      <c r="A108" s="46" t="s">
        <v>20</v>
      </c>
      <c r="B108" s="108">
        <f>(B104*1.15)-B104</f>
        <v>0</v>
      </c>
      <c r="C108" s="108"/>
      <c r="D108" s="121"/>
      <c r="E108" s="122"/>
      <c r="F108" s="122"/>
      <c r="G108" s="122"/>
      <c r="H108" s="123"/>
    </row>
    <row r="109" spans="1:8" s="2" customFormat="1" ht="30" customHeight="1" x14ac:dyDescent="0.25">
      <c r="A109" s="48" t="s">
        <v>19</v>
      </c>
      <c r="B109" s="137">
        <f>SUM(B104+B108)</f>
        <v>0</v>
      </c>
      <c r="C109" s="137"/>
      <c r="D109" s="124"/>
      <c r="E109" s="125"/>
      <c r="F109" s="125"/>
      <c r="G109" s="125"/>
      <c r="H109" s="126"/>
    </row>
    <row r="110" spans="1:8" s="2" customFormat="1" ht="15" customHeight="1" thickBot="1" x14ac:dyDescent="0.3">
      <c r="A110" s="49"/>
      <c r="B110" s="138"/>
      <c r="C110" s="138"/>
      <c r="D110" s="20"/>
      <c r="E110" s="139"/>
      <c r="F110" s="139"/>
      <c r="G110" s="138"/>
      <c r="H110" s="138"/>
    </row>
    <row r="111" spans="1:8" s="2" customFormat="1" ht="20.100000000000001" customHeight="1" x14ac:dyDescent="0.25">
      <c r="A111" s="129" t="s">
        <v>156</v>
      </c>
      <c r="B111" s="129"/>
      <c r="C111" s="129"/>
      <c r="D111" s="129"/>
      <c r="E111" s="129"/>
      <c r="F111" s="129"/>
      <c r="G111" s="129"/>
      <c r="H111" s="129"/>
    </row>
    <row r="112" spans="1:8" s="2" customFormat="1" ht="9.9" customHeight="1" x14ac:dyDescent="0.25">
      <c r="A112" s="21"/>
      <c r="B112" s="21"/>
      <c r="C112" s="21"/>
      <c r="D112" s="21"/>
      <c r="E112" s="21"/>
      <c r="F112" s="21"/>
      <c r="G112" s="21"/>
      <c r="H112" s="21"/>
    </row>
    <row r="113" spans="1:8" s="2" customFormat="1" ht="77.25" customHeight="1" x14ac:dyDescent="0.25">
      <c r="A113" s="50" t="s">
        <v>17</v>
      </c>
      <c r="B113" s="117" t="s">
        <v>143</v>
      </c>
      <c r="C113" s="118"/>
      <c r="D113" s="118"/>
      <c r="E113" s="118"/>
      <c r="F113" s="118"/>
      <c r="G113" s="118"/>
      <c r="H113" s="119"/>
    </row>
    <row r="114" spans="1:8" s="3" customFormat="1" ht="15" customHeight="1" x14ac:dyDescent="0.25">
      <c r="A114" s="20"/>
      <c r="B114" s="31"/>
      <c r="C114" s="31"/>
      <c r="D114" s="51"/>
      <c r="E114" s="51"/>
      <c r="F114" s="51"/>
      <c r="G114" s="51"/>
      <c r="H114" s="51"/>
    </row>
    <row r="115" spans="1:8" s="3" customFormat="1" ht="30" customHeight="1" x14ac:dyDescent="0.25">
      <c r="A115" s="113" t="s">
        <v>0</v>
      </c>
      <c r="B115" s="146" t="s">
        <v>25</v>
      </c>
      <c r="C115" s="147"/>
      <c r="D115" s="158" t="s">
        <v>26</v>
      </c>
      <c r="E115" s="159"/>
      <c r="F115" s="160"/>
      <c r="G115" s="186" t="s">
        <v>1</v>
      </c>
      <c r="H115" s="187"/>
    </row>
    <row r="116" spans="1:8" s="3" customFormat="1" ht="30" customHeight="1" x14ac:dyDescent="0.25">
      <c r="A116" s="113"/>
      <c r="B116" s="148"/>
      <c r="C116" s="149"/>
      <c r="D116" s="157" t="s">
        <v>21</v>
      </c>
      <c r="E116" s="157"/>
      <c r="F116" s="41" t="s">
        <v>2</v>
      </c>
      <c r="G116" s="188"/>
      <c r="H116" s="189"/>
    </row>
    <row r="117" spans="1:8" s="3" customFormat="1" ht="15" customHeight="1" x14ac:dyDescent="0.25">
      <c r="A117" s="46" t="s">
        <v>18</v>
      </c>
      <c r="B117" s="106">
        <f>SUM(G37,Appendix_B1!G14,Appendix_B1!G25,Appendix_B1!G36,Appendix_B1!G47)</f>
        <v>0</v>
      </c>
      <c r="C117" s="107"/>
      <c r="D117" s="104">
        <f>D100+G86</f>
        <v>0</v>
      </c>
      <c r="E117" s="105"/>
      <c r="F117" s="18">
        <f>SUM(G65,Appendix_C1!G14,Appendix_C1!G25,Appendix_C1!G36,Appendix_C1!G47)</f>
        <v>0</v>
      </c>
      <c r="G117" s="108">
        <f>SUM(B117:F117)</f>
        <v>0</v>
      </c>
      <c r="H117" s="108"/>
    </row>
    <row r="118" spans="1:8" s="3" customFormat="1" ht="15" customHeight="1" x14ac:dyDescent="0.25">
      <c r="A118" s="46" t="s">
        <v>3</v>
      </c>
      <c r="B118" s="106">
        <f>B101+G50</f>
        <v>0</v>
      </c>
      <c r="C118" s="107"/>
      <c r="D118" s="104">
        <f>D101+G92</f>
        <v>0</v>
      </c>
      <c r="E118" s="105"/>
      <c r="F118" s="18">
        <f>F101+G76</f>
        <v>0</v>
      </c>
      <c r="G118" s="108">
        <f>SUM(B118:F118)</f>
        <v>0</v>
      </c>
      <c r="H118" s="108"/>
    </row>
    <row r="119" spans="1:8" s="3" customFormat="1" ht="15" customHeight="1" x14ac:dyDescent="0.25">
      <c r="A119" s="140" t="s">
        <v>1</v>
      </c>
      <c r="B119" s="133"/>
      <c r="C119" s="134"/>
      <c r="D119" s="127">
        <f>SUM(D117+D118)</f>
        <v>0</v>
      </c>
      <c r="E119" s="128"/>
      <c r="F119" s="8">
        <f>SUM(F117+F118)</f>
        <v>0</v>
      </c>
      <c r="G119" s="133"/>
      <c r="H119" s="134"/>
    </row>
    <row r="120" spans="1:8" s="3" customFormat="1" ht="15" customHeight="1" x14ac:dyDescent="0.25">
      <c r="A120" s="141"/>
      <c r="B120" s="94" t="s">
        <v>142</v>
      </c>
      <c r="C120" s="95"/>
      <c r="D120" s="174">
        <f>IFERROR(D119/G121,0)</f>
        <v>0</v>
      </c>
      <c r="E120" s="175"/>
      <c r="F120" s="9"/>
      <c r="G120" s="135"/>
      <c r="H120" s="136"/>
    </row>
    <row r="121" spans="1:8" s="3" customFormat="1" ht="30" customHeight="1" x14ac:dyDescent="0.25">
      <c r="A121" s="141"/>
      <c r="B121" s="120">
        <f>SUM(B117:C118)</f>
        <v>0</v>
      </c>
      <c r="C121" s="120"/>
      <c r="D121" s="171">
        <f>MROUND(SUM(D119:F119),0.05)</f>
        <v>0</v>
      </c>
      <c r="E121" s="172"/>
      <c r="F121" s="173"/>
      <c r="G121" s="120">
        <f>SUM(G117:H118)</f>
        <v>0</v>
      </c>
      <c r="H121" s="120"/>
    </row>
    <row r="122" spans="1:8" s="3" customFormat="1" ht="15" customHeight="1" x14ac:dyDescent="0.25">
      <c r="A122" s="47" t="s">
        <v>27</v>
      </c>
      <c r="B122" s="130">
        <f>IFERROR(B121/G121,0)</f>
        <v>0</v>
      </c>
      <c r="C122" s="131"/>
      <c r="D122" s="130">
        <f>IFERROR(D121/G121,0)</f>
        <v>0</v>
      </c>
      <c r="E122" s="132"/>
      <c r="F122" s="131"/>
      <c r="G122" s="133"/>
      <c r="H122" s="134"/>
    </row>
    <row r="123" spans="1:8" s="3" customFormat="1" ht="15" customHeight="1" x14ac:dyDescent="0.25">
      <c r="A123" s="177" t="s">
        <v>28</v>
      </c>
      <c r="B123" s="10" t="s">
        <v>29</v>
      </c>
      <c r="C123" s="29">
        <f>IFERROR(B117/B121,0)</f>
        <v>0</v>
      </c>
      <c r="D123" s="166">
        <f>IFERROR(D117/D119,0)</f>
        <v>0</v>
      </c>
      <c r="E123" s="167"/>
      <c r="F123" s="10">
        <f>IFERROR(F117/F119,0)</f>
        <v>0</v>
      </c>
      <c r="G123" s="164"/>
      <c r="H123" s="165"/>
    </row>
    <row r="124" spans="1:8" s="3" customFormat="1" ht="15" customHeight="1" x14ac:dyDescent="0.25">
      <c r="A124" s="178"/>
      <c r="B124" s="11" t="s">
        <v>30</v>
      </c>
      <c r="C124" s="26">
        <f>IFERROR(B118/B121,0)</f>
        <v>0</v>
      </c>
      <c r="D124" s="179">
        <f>IFERROR(D118/D119,0)</f>
        <v>0</v>
      </c>
      <c r="E124" s="180"/>
      <c r="F124" s="11">
        <f>IFERROR(F118/F119,0)</f>
        <v>0</v>
      </c>
      <c r="G124" s="12"/>
      <c r="H124" s="13"/>
    </row>
    <row r="125" spans="1:8" s="3" customFormat="1" ht="15" customHeight="1" x14ac:dyDescent="0.25">
      <c r="A125" s="46" t="s">
        <v>20</v>
      </c>
      <c r="B125" s="108">
        <f>(B121*1.15)-B121</f>
        <v>0</v>
      </c>
      <c r="C125" s="108"/>
      <c r="D125" s="121"/>
      <c r="E125" s="122"/>
      <c r="F125" s="122"/>
      <c r="G125" s="122"/>
      <c r="H125" s="123"/>
    </row>
    <row r="126" spans="1:8" s="3" customFormat="1" ht="30" customHeight="1" x14ac:dyDescent="0.25">
      <c r="A126" s="48" t="s">
        <v>19</v>
      </c>
      <c r="B126" s="137">
        <f>MROUND(SUM(B121+B125),0.05)</f>
        <v>0</v>
      </c>
      <c r="C126" s="137"/>
      <c r="D126" s="124"/>
      <c r="E126" s="125"/>
      <c r="F126" s="125"/>
      <c r="G126" s="125"/>
      <c r="H126" s="126"/>
    </row>
    <row r="127" spans="1:8" s="3" customFormat="1" ht="15" customHeight="1" thickBot="1" x14ac:dyDescent="0.3">
      <c r="A127" s="49"/>
      <c r="B127" s="138"/>
      <c r="C127" s="138"/>
      <c r="D127" s="20"/>
      <c r="E127" s="139"/>
      <c r="F127" s="139"/>
      <c r="G127" s="138"/>
      <c r="H127" s="138"/>
    </row>
    <row r="128" spans="1:8" s="3" customFormat="1" ht="20.100000000000001" customHeight="1" x14ac:dyDescent="0.25">
      <c r="A128" s="129" t="s">
        <v>134</v>
      </c>
      <c r="B128" s="129"/>
      <c r="C128" s="129"/>
      <c r="D128" s="129"/>
      <c r="E128" s="129"/>
      <c r="F128" s="129"/>
      <c r="G128" s="129"/>
      <c r="H128" s="129"/>
    </row>
    <row r="129" spans="1:8" s="3" customFormat="1" ht="9.9" customHeight="1" x14ac:dyDescent="0.25">
      <c r="A129" s="21"/>
      <c r="B129" s="21"/>
      <c r="C129" s="21"/>
      <c r="D129" s="21"/>
      <c r="E129" s="21"/>
      <c r="F129" s="21"/>
      <c r="G129" s="21"/>
      <c r="H129" s="21"/>
    </row>
    <row r="130" spans="1:8" s="3" customFormat="1" ht="213" customHeight="1" x14ac:dyDescent="0.25">
      <c r="A130" s="37" t="s">
        <v>17</v>
      </c>
      <c r="B130" s="117" t="s">
        <v>153</v>
      </c>
      <c r="C130" s="142"/>
      <c r="D130" s="142"/>
      <c r="E130" s="142"/>
      <c r="F130" s="142"/>
      <c r="G130" s="142"/>
      <c r="H130" s="143"/>
    </row>
    <row r="131" spans="1:8" s="3" customFormat="1" ht="15" customHeight="1" x14ac:dyDescent="0.25">
      <c r="A131" s="60"/>
      <c r="B131" s="60"/>
      <c r="C131" s="60"/>
      <c r="D131" s="60"/>
      <c r="E131" s="60"/>
      <c r="F131" s="60"/>
      <c r="G131" s="60"/>
      <c r="H131" s="60"/>
    </row>
    <row r="132" spans="1:8" s="3" customFormat="1" ht="15" customHeight="1" x14ac:dyDescent="0.25">
      <c r="A132" s="21"/>
      <c r="B132" s="21"/>
      <c r="C132" s="21"/>
      <c r="D132" s="21"/>
      <c r="E132" s="21"/>
      <c r="F132" s="21"/>
      <c r="G132" s="21"/>
      <c r="H132" s="21"/>
    </row>
    <row r="133" spans="1:8" s="3" customFormat="1" ht="20.100000000000001" customHeight="1" x14ac:dyDescent="0.25">
      <c r="A133" s="144" t="s">
        <v>84</v>
      </c>
      <c r="B133" s="146" t="s">
        <v>25</v>
      </c>
      <c r="C133" s="147"/>
      <c r="D133" s="146" t="s">
        <v>26</v>
      </c>
      <c r="E133" s="181"/>
      <c r="F133" s="182"/>
      <c r="G133" s="150" t="s">
        <v>76</v>
      </c>
      <c r="H133" s="151"/>
    </row>
    <row r="134" spans="1:8" s="3" customFormat="1" ht="20.100000000000001" customHeight="1" x14ac:dyDescent="0.25">
      <c r="A134" s="144"/>
      <c r="B134" s="148"/>
      <c r="C134" s="149"/>
      <c r="D134" s="183"/>
      <c r="E134" s="184"/>
      <c r="F134" s="185"/>
      <c r="G134" s="152"/>
      <c r="H134" s="153"/>
    </row>
    <row r="135" spans="1:8" s="3" customFormat="1" ht="20.100000000000001" customHeight="1" x14ac:dyDescent="0.25">
      <c r="A135" s="52" t="s">
        <v>86</v>
      </c>
      <c r="B135" s="64">
        <f>B121-B104</f>
        <v>0</v>
      </c>
      <c r="C135" s="65" t="e">
        <f>1/B104*B121-1</f>
        <v>#DIV/0!</v>
      </c>
      <c r="D135" s="98">
        <f>D121-D104</f>
        <v>0</v>
      </c>
      <c r="E135" s="99"/>
      <c r="F135" s="65" t="str">
        <f>IF(D104&gt;0,1/D104*D121-1,"N/A")</f>
        <v>N/A</v>
      </c>
      <c r="G135" s="100"/>
      <c r="H135" s="101"/>
    </row>
    <row r="136" spans="1:8" s="3" customFormat="1" ht="20.100000000000001" customHeight="1" x14ac:dyDescent="0.25">
      <c r="A136" s="52" t="s">
        <v>18</v>
      </c>
      <c r="B136" s="63">
        <f>B117-B100</f>
        <v>0</v>
      </c>
      <c r="C136" s="54" t="e">
        <f>1/B100*B117-1</f>
        <v>#DIV/0!</v>
      </c>
      <c r="D136" s="104">
        <f>F117-F100</f>
        <v>0</v>
      </c>
      <c r="E136" s="105"/>
      <c r="F136" s="54" t="str">
        <f>IF(F100&gt;0,1/F100*F117-1,"N/A")</f>
        <v>N/A</v>
      </c>
      <c r="G136" s="100"/>
      <c r="H136" s="101"/>
    </row>
    <row r="137" spans="1:8" s="3" customFormat="1" ht="20.100000000000001" customHeight="1" x14ac:dyDescent="0.25">
      <c r="A137" s="52" t="s">
        <v>85</v>
      </c>
      <c r="B137" s="53">
        <f>SUM(C36+Appendix_B1!C13+Appendix_B1!C24+Appendix_B1!C35+Appendix_B1!C46)-SUM(B36+Appendix_B1!B13+Appendix_B1!B24+Appendix_B1!B35+Appendix_B1!B46)</f>
        <v>0</v>
      </c>
      <c r="C137" s="54" t="e">
        <f>1/SUM(B36+Appendix_B1!B13+Appendix_B1!B24+Appendix_B1!B35+Appendix_B1!B46)*SUM(C36+Appendix_B1!C13+Appendix_B1!C24+Appendix_B1!C35+Appendix_B1!C46)-1</f>
        <v>#DIV/0!</v>
      </c>
      <c r="D137" s="157">
        <f>SUM(C64+Appendix_C1!C13+Appendix_C1!C24+Appendix_C1!C35+Appendix_C1!C46)-SUM(B64+Appendix_C1!B13+Appendix_C1!B24+Appendix_C1!B35+Appendix_C1!B46)</f>
        <v>0</v>
      </c>
      <c r="E137" s="157"/>
      <c r="F137" s="54" t="str">
        <f>IF(B64&gt;0,1/SUM(B64+Appendix_C1!B13+Appendix_C1!B24+Appendix_C1!B35+Appendix_C1!B46)*SUM(C64+Appendix_C1!C13+Appendix_C1!C24+Appendix_C1!C35+Appendix_C1!C46)-1,"N/A")</f>
        <v>N/A</v>
      </c>
      <c r="G137" s="100"/>
      <c r="H137" s="101"/>
    </row>
    <row r="138" spans="1:8" s="3" customFormat="1" ht="20.100000000000001" customHeight="1" x14ac:dyDescent="0.25">
      <c r="A138" s="52" t="s">
        <v>70</v>
      </c>
      <c r="B138" s="28">
        <f>B118-B101</f>
        <v>0</v>
      </c>
      <c r="C138" s="54" t="str">
        <f>IF(B101&gt;0,1/B101*B118-1,IF(B118&gt;0,"NOK","N/A"))</f>
        <v>N/A</v>
      </c>
      <c r="D138" s="104">
        <f>F118-F101</f>
        <v>0</v>
      </c>
      <c r="E138" s="105"/>
      <c r="F138" s="54" t="str">
        <f>IF(F101&gt;0,1/F101*F118-1,"N/A")</f>
        <v>N/A</v>
      </c>
      <c r="G138" s="100"/>
      <c r="H138" s="101"/>
    </row>
    <row r="139" spans="1:8" s="3" customFormat="1" ht="20.100000000000001" customHeight="1" x14ac:dyDescent="0.25">
      <c r="A139" s="52" t="s">
        <v>71</v>
      </c>
      <c r="B139" s="55"/>
      <c r="C139" s="55"/>
      <c r="D139" s="104">
        <f>D117-D100</f>
        <v>0</v>
      </c>
      <c r="E139" s="105"/>
      <c r="F139" s="54" t="str">
        <f>IF(D100&gt;0,1/D100*D117-1,"N/A")</f>
        <v>N/A</v>
      </c>
      <c r="G139" s="100"/>
      <c r="H139" s="101"/>
    </row>
    <row r="140" spans="1:8" s="3" customFormat="1" ht="20.100000000000001" customHeight="1" x14ac:dyDescent="0.25">
      <c r="A140" s="46" t="s">
        <v>72</v>
      </c>
      <c r="B140" s="55"/>
      <c r="C140" s="55"/>
      <c r="D140" s="104">
        <f>D118-D101</f>
        <v>0</v>
      </c>
      <c r="E140" s="105"/>
      <c r="F140" s="54" t="str">
        <f>IF(D101&gt;0,1/D101*D118-1,"N/A")</f>
        <v>N/A</v>
      </c>
      <c r="G140" s="100"/>
      <c r="H140" s="101"/>
    </row>
  </sheetData>
  <sheetProtection algorithmName="SHA-512" hashValue="fomco5yvM01MDNofNp5JXOGde+LAjY4aEdU+I3KrpNqdFiPw9cuG4q1rwbyBfbWA/ReaOUwQTU3ti/TsjHoZIQ==" saltValue="g9IZutYsU8q8na0Fb67Txg==" spinCount="100000" sheet="1" formatColumns="0" formatRows="0"/>
  <mergeCells count="217">
    <mergeCell ref="B96:H96"/>
    <mergeCell ref="D99:E99"/>
    <mergeCell ref="G98:H99"/>
    <mergeCell ref="B98:C99"/>
    <mergeCell ref="G90:H90"/>
    <mergeCell ref="A91:B91"/>
    <mergeCell ref="G91:H91"/>
    <mergeCell ref="A85:B85"/>
    <mergeCell ref="G85:H85"/>
    <mergeCell ref="A86:C86"/>
    <mergeCell ref="D86:F86"/>
    <mergeCell ref="G86:H86"/>
    <mergeCell ref="A88:B88"/>
    <mergeCell ref="G88:H88"/>
    <mergeCell ref="A89:B89"/>
    <mergeCell ref="G140:H140"/>
    <mergeCell ref="G72:H72"/>
    <mergeCell ref="A92:C92"/>
    <mergeCell ref="D92:F92"/>
    <mergeCell ref="G92:H92"/>
    <mergeCell ref="C82:D82"/>
    <mergeCell ref="E82:F82"/>
    <mergeCell ref="C83:D83"/>
    <mergeCell ref="E83:F83"/>
    <mergeCell ref="C88:D88"/>
    <mergeCell ref="E88:F88"/>
    <mergeCell ref="C85:D85"/>
    <mergeCell ref="E85:F85"/>
    <mergeCell ref="C90:D90"/>
    <mergeCell ref="E90:F90"/>
    <mergeCell ref="C91:D91"/>
    <mergeCell ref="E91:F91"/>
    <mergeCell ref="A106:A107"/>
    <mergeCell ref="D107:E107"/>
    <mergeCell ref="A84:B84"/>
    <mergeCell ref="G84:H84"/>
    <mergeCell ref="D73:F73"/>
    <mergeCell ref="G137:H137"/>
    <mergeCell ref="A82:B82"/>
    <mergeCell ref="A3:H3"/>
    <mergeCell ref="A24:H24"/>
    <mergeCell ref="A94:H94"/>
    <mergeCell ref="B9:H9"/>
    <mergeCell ref="B11:H11"/>
    <mergeCell ref="A74:B74"/>
    <mergeCell ref="D74:F74"/>
    <mergeCell ref="G74:H74"/>
    <mergeCell ref="A75:B75"/>
    <mergeCell ref="D75:F75"/>
    <mergeCell ref="B13:H13"/>
    <mergeCell ref="A52:H52"/>
    <mergeCell ref="B54:H54"/>
    <mergeCell ref="B56:H56"/>
    <mergeCell ref="B57:C57"/>
    <mergeCell ref="D72:F72"/>
    <mergeCell ref="G36:H36"/>
    <mergeCell ref="B29:C29"/>
    <mergeCell ref="E29:E30"/>
    <mergeCell ref="F29:H29"/>
    <mergeCell ref="G43:H43"/>
    <mergeCell ref="A44:B44"/>
    <mergeCell ref="G82:H82"/>
    <mergeCell ref="A83:B83"/>
    <mergeCell ref="A1:H1"/>
    <mergeCell ref="B26:H26"/>
    <mergeCell ref="A50:C50"/>
    <mergeCell ref="D50:F50"/>
    <mergeCell ref="G50:H50"/>
    <mergeCell ref="A72:B72"/>
    <mergeCell ref="B15:H15"/>
    <mergeCell ref="A20:H20"/>
    <mergeCell ref="F57:H57"/>
    <mergeCell ref="G62:H62"/>
    <mergeCell ref="G63:H63"/>
    <mergeCell ref="B16:H18"/>
    <mergeCell ref="G71:H71"/>
    <mergeCell ref="B69:H69"/>
    <mergeCell ref="A71:B71"/>
    <mergeCell ref="A39:H39"/>
    <mergeCell ref="A67:H67"/>
    <mergeCell ref="B41:H41"/>
    <mergeCell ref="A43:B43"/>
    <mergeCell ref="D43:F43"/>
    <mergeCell ref="G30:H30"/>
    <mergeCell ref="D57:D58"/>
    <mergeCell ref="E57:E58"/>
    <mergeCell ref="D36:E36"/>
    <mergeCell ref="A115:A116"/>
    <mergeCell ref="B115:C116"/>
    <mergeCell ref="D115:F115"/>
    <mergeCell ref="G115:H116"/>
    <mergeCell ref="D116:E116"/>
    <mergeCell ref="B22:H22"/>
    <mergeCell ref="B28:H28"/>
    <mergeCell ref="D65:E65"/>
    <mergeCell ref="G65:H65"/>
    <mergeCell ref="D37:E37"/>
    <mergeCell ref="G37:H37"/>
    <mergeCell ref="G32:H32"/>
    <mergeCell ref="G33:H33"/>
    <mergeCell ref="G34:H34"/>
    <mergeCell ref="G35:H35"/>
    <mergeCell ref="G110:H110"/>
    <mergeCell ref="G31:H31"/>
    <mergeCell ref="D64:E64"/>
    <mergeCell ref="A45:B45"/>
    <mergeCell ref="C89:D89"/>
    <mergeCell ref="E89:F89"/>
    <mergeCell ref="C84:D84"/>
    <mergeCell ref="A78:H78"/>
    <mergeCell ref="B80:H80"/>
    <mergeCell ref="A119:A121"/>
    <mergeCell ref="B119:C119"/>
    <mergeCell ref="D119:E119"/>
    <mergeCell ref="G119:H120"/>
    <mergeCell ref="B120:C120"/>
    <mergeCell ref="D120:E120"/>
    <mergeCell ref="B121:C121"/>
    <mergeCell ref="D121:F121"/>
    <mergeCell ref="G121:H121"/>
    <mergeCell ref="A123:A124"/>
    <mergeCell ref="D123:E123"/>
    <mergeCell ref="G123:H123"/>
    <mergeCell ref="D124:E124"/>
    <mergeCell ref="B125:C125"/>
    <mergeCell ref="D125:H126"/>
    <mergeCell ref="B126:C126"/>
    <mergeCell ref="B122:C122"/>
    <mergeCell ref="D133:F134"/>
    <mergeCell ref="D44:F44"/>
    <mergeCell ref="G44:H44"/>
    <mergeCell ref="A47:B47"/>
    <mergeCell ref="D47:F47"/>
    <mergeCell ref="G47:H47"/>
    <mergeCell ref="A48:B48"/>
    <mergeCell ref="D48:F48"/>
    <mergeCell ref="G48:H48"/>
    <mergeCell ref="A49:B49"/>
    <mergeCell ref="D49:F49"/>
    <mergeCell ref="G49:H49"/>
    <mergeCell ref="A46:B46"/>
    <mergeCell ref="D45:F45"/>
    <mergeCell ref="D46:F46"/>
    <mergeCell ref="G45:H45"/>
    <mergeCell ref="G46:H46"/>
    <mergeCell ref="G73:H73"/>
    <mergeCell ref="B133:C134"/>
    <mergeCell ref="G133:H134"/>
    <mergeCell ref="D29:D30"/>
    <mergeCell ref="A73:B73"/>
    <mergeCell ref="D137:E137"/>
    <mergeCell ref="D98:F98"/>
    <mergeCell ref="G58:H58"/>
    <mergeCell ref="G59:H59"/>
    <mergeCell ref="G60:H60"/>
    <mergeCell ref="G61:H61"/>
    <mergeCell ref="B108:C108"/>
    <mergeCell ref="G100:H100"/>
    <mergeCell ref="G101:H101"/>
    <mergeCell ref="G106:H106"/>
    <mergeCell ref="D106:E106"/>
    <mergeCell ref="G89:H89"/>
    <mergeCell ref="G75:H75"/>
    <mergeCell ref="A76:C76"/>
    <mergeCell ref="G64:H64"/>
    <mergeCell ref="D71:F71"/>
    <mergeCell ref="B104:C104"/>
    <mergeCell ref="D104:F104"/>
    <mergeCell ref="D103:E103"/>
    <mergeCell ref="D140:E140"/>
    <mergeCell ref="G135:H135"/>
    <mergeCell ref="B113:H113"/>
    <mergeCell ref="G104:H104"/>
    <mergeCell ref="D108:H109"/>
    <mergeCell ref="D102:E102"/>
    <mergeCell ref="A111:H111"/>
    <mergeCell ref="B105:C105"/>
    <mergeCell ref="D105:F105"/>
    <mergeCell ref="G105:H105"/>
    <mergeCell ref="G102:H103"/>
    <mergeCell ref="B109:C109"/>
    <mergeCell ref="B110:C110"/>
    <mergeCell ref="E110:F110"/>
    <mergeCell ref="A102:A104"/>
    <mergeCell ref="B102:C102"/>
    <mergeCell ref="B127:C127"/>
    <mergeCell ref="E127:F127"/>
    <mergeCell ref="G127:H127"/>
    <mergeCell ref="A128:H128"/>
    <mergeCell ref="B130:H130"/>
    <mergeCell ref="A133:A134"/>
    <mergeCell ref="D122:F122"/>
    <mergeCell ref="G122:H122"/>
    <mergeCell ref="B103:C103"/>
    <mergeCell ref="E84:F84"/>
    <mergeCell ref="D135:E135"/>
    <mergeCell ref="G136:H136"/>
    <mergeCell ref="D76:F76"/>
    <mergeCell ref="G76:H76"/>
    <mergeCell ref="D136:E136"/>
    <mergeCell ref="D138:E138"/>
    <mergeCell ref="D139:E139"/>
    <mergeCell ref="B117:C117"/>
    <mergeCell ref="D117:E117"/>
    <mergeCell ref="G117:H117"/>
    <mergeCell ref="B118:C118"/>
    <mergeCell ref="D118:E118"/>
    <mergeCell ref="G118:H118"/>
    <mergeCell ref="G138:H138"/>
    <mergeCell ref="G139:H139"/>
    <mergeCell ref="G83:H83"/>
    <mergeCell ref="A90:B90"/>
    <mergeCell ref="A98:A99"/>
    <mergeCell ref="B100:C100"/>
    <mergeCell ref="B101:C101"/>
    <mergeCell ref="D100:E100"/>
    <mergeCell ref="D101:E101"/>
  </mergeCells>
  <conditionalFormatting sqref="B101:D101 F100:H101 C44:C49 A74:A75 D74:D75 C72:C75 G135:H135 B31:D35 B59:D63 G137:H140 G136">
    <cfRule type="containsBlanks" dxfId="125" priority="201">
      <formula>LEN(TRIM(A31))=0</formula>
    </cfRule>
  </conditionalFormatting>
  <conditionalFormatting sqref="B5">
    <cfRule type="containsBlanks" dxfId="124" priority="175">
      <formula>LEN(TRIM(B5))=0</formula>
    </cfRule>
  </conditionalFormatting>
  <conditionalFormatting sqref="B9">
    <cfRule type="containsBlanks" dxfId="123" priority="172">
      <formula>LEN(TRIM(B9))=0</formula>
    </cfRule>
  </conditionalFormatting>
  <conditionalFormatting sqref="B11">
    <cfRule type="containsBlanks" dxfId="122" priority="167">
      <formula>LEN(TRIM(B11))=0</formula>
    </cfRule>
  </conditionalFormatting>
  <conditionalFormatting sqref="B13">
    <cfRule type="containsBlanks" dxfId="121" priority="165">
      <formula>LEN(TRIM(B13))=0</formula>
    </cfRule>
  </conditionalFormatting>
  <conditionalFormatting sqref="D100">
    <cfRule type="containsBlanks" dxfId="120" priority="162">
      <formula>LEN(TRIM(D100))=0</formula>
    </cfRule>
  </conditionalFormatting>
  <conditionalFormatting sqref="G83">
    <cfRule type="containsBlanks" dxfId="119" priority="132">
      <formula>LEN(TRIM(G83))=0</formula>
    </cfRule>
  </conditionalFormatting>
  <conditionalFormatting sqref="G85">
    <cfRule type="containsBlanks" dxfId="118" priority="130">
      <formula>LEN(TRIM(G85))=0</formula>
    </cfRule>
  </conditionalFormatting>
  <conditionalFormatting sqref="G84">
    <cfRule type="containsBlanks" dxfId="117" priority="129">
      <formula>LEN(TRIM(G84))=0</formula>
    </cfRule>
  </conditionalFormatting>
  <conditionalFormatting sqref="G90">
    <cfRule type="containsBlanks" dxfId="116" priority="125">
      <formula>LEN(TRIM(G90))=0</formula>
    </cfRule>
  </conditionalFormatting>
  <conditionalFormatting sqref="G89">
    <cfRule type="containsBlanks" dxfId="115" priority="127">
      <formula>LEN(TRIM(G89))=0</formula>
    </cfRule>
  </conditionalFormatting>
  <conditionalFormatting sqref="G91">
    <cfRule type="containsBlanks" dxfId="114" priority="126">
      <formula>LEN(TRIM(G91))=0</formula>
    </cfRule>
  </conditionalFormatting>
  <conditionalFormatting sqref="A83">
    <cfRule type="containsBlanks" dxfId="113" priority="111">
      <formula>LEN(TRIM(A83))=0</formula>
    </cfRule>
  </conditionalFormatting>
  <conditionalFormatting sqref="C83">
    <cfRule type="containsBlanks" dxfId="112" priority="110">
      <formula>LEN(TRIM(C83))=0</formula>
    </cfRule>
  </conditionalFormatting>
  <conditionalFormatting sqref="E83">
    <cfRule type="containsBlanks" dxfId="111" priority="109">
      <formula>LEN(TRIM(E83))=0</formula>
    </cfRule>
  </conditionalFormatting>
  <conditionalFormatting sqref="A84:A85">
    <cfRule type="containsBlanks" dxfId="110" priority="108">
      <formula>LEN(TRIM(A84))=0</formula>
    </cfRule>
  </conditionalFormatting>
  <conditionalFormatting sqref="C84:C85">
    <cfRule type="containsBlanks" dxfId="109" priority="107">
      <formula>LEN(TRIM(C84))=0</formula>
    </cfRule>
  </conditionalFormatting>
  <conditionalFormatting sqref="E84:E85">
    <cfRule type="containsBlanks" dxfId="108" priority="106">
      <formula>LEN(TRIM(E84))=0</formula>
    </cfRule>
  </conditionalFormatting>
  <conditionalFormatting sqref="A89:A91">
    <cfRule type="containsBlanks" dxfId="107" priority="105">
      <formula>LEN(TRIM(A89))=0</formula>
    </cfRule>
  </conditionalFormatting>
  <conditionalFormatting sqref="C89:C91">
    <cfRule type="containsBlanks" dxfId="106" priority="104">
      <formula>LEN(TRIM(C89))=0</formula>
    </cfRule>
  </conditionalFormatting>
  <conditionalFormatting sqref="E89:E91">
    <cfRule type="containsBlanks" dxfId="105" priority="103">
      <formula>LEN(TRIM(E89))=0</formula>
    </cfRule>
  </conditionalFormatting>
  <conditionalFormatting sqref="D118 F117:H117 G118:H118">
    <cfRule type="containsBlanks" dxfId="104" priority="85">
      <formula>LEN(TRIM(D117))=0</formula>
    </cfRule>
  </conditionalFormatting>
  <conditionalFormatting sqref="D117">
    <cfRule type="containsBlanks" dxfId="103" priority="84">
      <formula>LEN(TRIM(D117))=0</formula>
    </cfRule>
  </conditionalFormatting>
  <conditionalFormatting sqref="F118">
    <cfRule type="containsBlanks" dxfId="102" priority="83">
      <formula>LEN(TRIM(F118))=0</formula>
    </cfRule>
  </conditionalFormatting>
  <conditionalFormatting sqref="B6">
    <cfRule type="containsBlanks" dxfId="101" priority="73">
      <formula>LEN(TRIM(B6))=0</formula>
    </cfRule>
  </conditionalFormatting>
  <conditionalFormatting sqref="B22">
    <cfRule type="containsBlanks" dxfId="100" priority="71">
      <formula>LEN(TRIM(B22))=0</formula>
    </cfRule>
  </conditionalFormatting>
  <conditionalFormatting sqref="A47:A49 D47:D49">
    <cfRule type="containsBlanks" dxfId="99" priority="68">
      <formula>LEN(TRIM(A47))=0</formula>
    </cfRule>
  </conditionalFormatting>
  <conditionalFormatting sqref="G48">
    <cfRule type="containsBlanks" dxfId="98" priority="66">
      <formula>LEN(TRIM(G48))=0</formula>
    </cfRule>
  </conditionalFormatting>
  <conditionalFormatting sqref="G44 G47">
    <cfRule type="containsBlanks" dxfId="97" priority="67">
      <formula>LEN(TRIM(G44))=0</formula>
    </cfRule>
  </conditionalFormatting>
  <conditionalFormatting sqref="G49">
    <cfRule type="containsBlanks" dxfId="96" priority="65">
      <formula>LEN(TRIM(G49))=0</formula>
    </cfRule>
  </conditionalFormatting>
  <conditionalFormatting sqref="A44">
    <cfRule type="containsBlanks" dxfId="95" priority="64">
      <formula>LEN(TRIM(A44))=0</formula>
    </cfRule>
  </conditionalFormatting>
  <conditionalFormatting sqref="D44">
    <cfRule type="containsBlanks" dxfId="94" priority="63">
      <formula>LEN(TRIM(D44))=0</formula>
    </cfRule>
  </conditionalFormatting>
  <conditionalFormatting sqref="G74">
    <cfRule type="containsBlanks" dxfId="93" priority="60">
      <formula>LEN(TRIM(G74))=0</formula>
    </cfRule>
  </conditionalFormatting>
  <conditionalFormatting sqref="G72">
    <cfRule type="containsBlanks" dxfId="92" priority="61">
      <formula>LEN(TRIM(G72))=0</formula>
    </cfRule>
  </conditionalFormatting>
  <conditionalFormatting sqref="G75">
    <cfRule type="containsBlanks" dxfId="91" priority="59">
      <formula>LEN(TRIM(G75))=0</formula>
    </cfRule>
  </conditionalFormatting>
  <conditionalFormatting sqref="A72">
    <cfRule type="containsBlanks" dxfId="90" priority="58">
      <formula>LEN(TRIM(A72))=0</formula>
    </cfRule>
  </conditionalFormatting>
  <conditionalFormatting sqref="D72">
    <cfRule type="containsBlanks" dxfId="89" priority="57">
      <formula>LEN(TRIM(D72))=0</formula>
    </cfRule>
  </conditionalFormatting>
  <conditionalFormatting sqref="C135">
    <cfRule type="cellIs" dxfId="88" priority="53" operator="lessThanOrEqual">
      <formula>0.1</formula>
    </cfRule>
    <cfRule type="cellIs" dxfId="87" priority="54" operator="greaterThan">
      <formula>0.1</formula>
    </cfRule>
  </conditionalFormatting>
  <conditionalFormatting sqref="A45">
    <cfRule type="containsBlanks" dxfId="86" priority="46">
      <formula>LEN(TRIM(A45))=0</formula>
    </cfRule>
  </conditionalFormatting>
  <conditionalFormatting sqref="D45">
    <cfRule type="containsBlanks" dxfId="85" priority="44">
      <formula>LEN(TRIM(D45))=0</formula>
    </cfRule>
  </conditionalFormatting>
  <conditionalFormatting sqref="G45">
    <cfRule type="containsBlanks" dxfId="84" priority="42">
      <formula>LEN(TRIM(G45))=0</formula>
    </cfRule>
  </conditionalFormatting>
  <conditionalFormatting sqref="G73">
    <cfRule type="containsBlanks" dxfId="83" priority="35">
      <formula>LEN(TRIM(G73))=0</formula>
    </cfRule>
  </conditionalFormatting>
  <conditionalFormatting sqref="A73">
    <cfRule type="containsBlanks" dxfId="82" priority="39">
      <formula>LEN(TRIM(A73))=0</formula>
    </cfRule>
  </conditionalFormatting>
  <conditionalFormatting sqref="D73">
    <cfRule type="containsBlanks" dxfId="81" priority="37">
      <formula>LEN(TRIM(D73))=0</formula>
    </cfRule>
  </conditionalFormatting>
  <conditionalFormatting sqref="A46">
    <cfRule type="containsBlanks" dxfId="80" priority="33">
      <formula>LEN(TRIM(A46))=0</formula>
    </cfRule>
  </conditionalFormatting>
  <conditionalFormatting sqref="D46">
    <cfRule type="containsBlanks" dxfId="79" priority="32">
      <formula>LEN(TRIM(D46))=0</formula>
    </cfRule>
  </conditionalFormatting>
  <conditionalFormatting sqref="G46">
    <cfRule type="containsBlanks" dxfId="78" priority="31">
      <formula>LEN(TRIM(G46))=0</formula>
    </cfRule>
  </conditionalFormatting>
  <conditionalFormatting sqref="D103:E103">
    <cfRule type="cellIs" dxfId="77" priority="30" operator="lessThan">
      <formula>0.05</formula>
    </cfRule>
  </conditionalFormatting>
  <conditionalFormatting sqref="D105:F105">
    <cfRule type="cellIs" dxfId="76" priority="29" operator="lessThan">
      <formula>0.4</formula>
    </cfRule>
  </conditionalFormatting>
  <conditionalFormatting sqref="D120:E120">
    <cfRule type="cellIs" dxfId="75" priority="28" operator="lessThan">
      <formula>0.05</formula>
    </cfRule>
  </conditionalFormatting>
  <conditionalFormatting sqref="D122:F122">
    <cfRule type="cellIs" dxfId="74" priority="27" operator="lessThan">
      <formula>0.4</formula>
    </cfRule>
  </conditionalFormatting>
  <conditionalFormatting sqref="G6">
    <cfRule type="containsBlanks" dxfId="73" priority="12">
      <formula>LEN(TRIM(G6))=0</formula>
    </cfRule>
  </conditionalFormatting>
  <conditionalFormatting sqref="G5">
    <cfRule type="containsBlanks" dxfId="72" priority="11">
      <formula>LEN(TRIM(G5))=0</formula>
    </cfRule>
  </conditionalFormatting>
  <conditionalFormatting sqref="C138">
    <cfRule type="cellIs" dxfId="71" priority="1" operator="equal">
      <formula>"NOK"</formula>
    </cfRule>
  </conditionalFormatting>
  <pageMargins left="0.70866141732283472" right="0.70866141732283472" top="1.2598425196850394" bottom="0.74803149606299213" header="0.31496062992125984" footer="0.31496062992125984"/>
  <pageSetup paperSize="9" scale="73" fitToHeight="0" orientation="portrait" r:id="rId1"/>
  <headerFooter>
    <oddHeader>&amp;L&amp;G</oddHeader>
    <oddFooter>&amp;L&amp;8&amp;F
&amp;A&amp;C&amp;8&amp;D&amp;R&amp;8&amp;P/&amp;N</oddFooter>
  </headerFooter>
  <rowBreaks count="3" manualBreakCount="3">
    <brk id="51" max="16383" man="1"/>
    <brk id="93" max="16383" man="1"/>
    <brk id="127" max="7" man="1"/>
  </rowBreaks>
  <customProperties>
    <customPr name="_pios_id" r:id="rId2"/>
    <customPr name="EpmWorksheetKeyString_GUID" r:id="rId3"/>
  </customProperties>
  <legacyDrawing r:id="rId4"/>
  <legacyDrawingHF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Appendix_B1!$B$57:$B$61</xm:f>
          </x14:formula1>
          <xm:sqref>B6</xm:sqref>
        </x14:dataValidation>
        <x14:dataValidation type="list" allowBlank="1" showInputMessage="1" showErrorMessage="1" xr:uid="{00000000-0002-0000-0000-000001000000}">
          <x14:formula1>
            <xm:f>Appendix_B1!$A$57:$A$61</xm:f>
          </x14:formula1>
          <xm:sqref>C44:C49 C72:C75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61"/>
  <sheetViews>
    <sheetView showGridLines="0" zoomScaleNormal="100" workbookViewId="0">
      <selection sqref="A1:H1"/>
    </sheetView>
  </sheetViews>
  <sheetFormatPr defaultColWidth="11" defaultRowHeight="13.2" x14ac:dyDescent="0.25"/>
  <cols>
    <col min="1" max="1" width="27.8984375" style="1" customWidth="1"/>
    <col min="2" max="3" width="16.59765625" style="1" customWidth="1"/>
    <col min="4" max="5" width="8.59765625" style="1" customWidth="1"/>
    <col min="6" max="6" width="16.59765625" style="1" customWidth="1"/>
    <col min="7" max="8" width="8.59765625" style="1" customWidth="1"/>
    <col min="9" max="16384" width="11" style="1"/>
  </cols>
  <sheetData>
    <row r="1" spans="1:8" ht="20.100000000000001" customHeight="1" x14ac:dyDescent="0.25">
      <c r="A1" s="129" t="s">
        <v>119</v>
      </c>
      <c r="B1" s="129"/>
      <c r="C1" s="129"/>
      <c r="D1" s="129"/>
      <c r="E1" s="129"/>
      <c r="F1" s="129"/>
      <c r="G1" s="129"/>
      <c r="H1" s="129"/>
    </row>
    <row r="2" spans="1:8" ht="9.9" customHeight="1" x14ac:dyDescent="0.25">
      <c r="A2" s="56"/>
      <c r="B2" s="22"/>
      <c r="C2" s="22"/>
      <c r="D2" s="22"/>
      <c r="E2" s="22"/>
      <c r="F2" s="22"/>
      <c r="G2" s="22"/>
      <c r="H2" s="22"/>
    </row>
    <row r="3" spans="1:8" ht="27.75" customHeight="1" x14ac:dyDescent="0.25">
      <c r="A3" s="37" t="s">
        <v>17</v>
      </c>
      <c r="B3" s="227" t="s">
        <v>118</v>
      </c>
      <c r="C3" s="228"/>
      <c r="D3" s="228"/>
      <c r="E3" s="228"/>
      <c r="F3" s="228"/>
      <c r="G3" s="228"/>
      <c r="H3" s="229"/>
    </row>
    <row r="4" spans="1:8" ht="15" customHeight="1" x14ac:dyDescent="0.25">
      <c r="A4" s="32"/>
      <c r="B4" s="15"/>
      <c r="C4" s="15"/>
      <c r="D4" s="15"/>
      <c r="E4" s="15"/>
      <c r="F4" s="15"/>
      <c r="G4" s="15"/>
      <c r="H4" s="15"/>
    </row>
    <row r="5" spans="1:8" ht="15" customHeight="1" x14ac:dyDescent="0.25">
      <c r="A5" s="32" t="s">
        <v>13</v>
      </c>
      <c r="B5" s="96"/>
      <c r="C5" s="226"/>
      <c r="D5" s="226"/>
      <c r="E5" s="226"/>
      <c r="F5" s="226"/>
      <c r="G5" s="226"/>
      <c r="H5" s="97"/>
    </row>
    <row r="6" spans="1:8" s="3" customFormat="1" ht="35.1" customHeight="1" x14ac:dyDescent="0.25">
      <c r="A6" s="39"/>
      <c r="B6" s="220" t="s">
        <v>11</v>
      </c>
      <c r="C6" s="220"/>
      <c r="D6" s="154" t="s">
        <v>63</v>
      </c>
      <c r="E6" s="213"/>
      <c r="F6" s="204" t="s">
        <v>64</v>
      </c>
      <c r="G6" s="205"/>
      <c r="H6" s="206"/>
    </row>
    <row r="7" spans="1:8" s="3" customFormat="1" ht="35.1" customHeight="1" x14ac:dyDescent="0.25">
      <c r="A7" s="40" t="s">
        <v>150</v>
      </c>
      <c r="B7" s="41" t="s">
        <v>12</v>
      </c>
      <c r="C7" s="45" t="s">
        <v>77</v>
      </c>
      <c r="D7" s="155"/>
      <c r="E7" s="214"/>
      <c r="F7" s="41" t="s">
        <v>12</v>
      </c>
      <c r="G7" s="161" t="s">
        <v>77</v>
      </c>
      <c r="H7" s="151"/>
    </row>
    <row r="8" spans="1:8" s="3" customFormat="1" ht="15" customHeight="1" x14ac:dyDescent="0.25">
      <c r="A8" s="39" t="s">
        <v>122</v>
      </c>
      <c r="B8" s="27"/>
      <c r="C8" s="27"/>
      <c r="D8" s="6"/>
      <c r="E8" s="55"/>
      <c r="F8" s="17">
        <f>(B8*D8)</f>
        <v>0</v>
      </c>
      <c r="G8" s="162">
        <f>(C8*D8)</f>
        <v>0</v>
      </c>
      <c r="H8" s="163"/>
    </row>
    <row r="9" spans="1:8" s="3" customFormat="1" ht="15" customHeight="1" x14ac:dyDescent="0.25">
      <c r="A9" s="39" t="s">
        <v>123</v>
      </c>
      <c r="B9" s="27"/>
      <c r="C9" s="27"/>
      <c r="D9" s="6"/>
      <c r="E9" s="55"/>
      <c r="F9" s="17">
        <f t="shared" ref="F9:F11" si="0">(B9*D9)</f>
        <v>0</v>
      </c>
      <c r="G9" s="162">
        <f t="shared" ref="G9:G11" si="1">(C9*D9)</f>
        <v>0</v>
      </c>
      <c r="H9" s="163"/>
    </row>
    <row r="10" spans="1:8" s="3" customFormat="1" ht="15" customHeight="1" x14ac:dyDescent="0.25">
      <c r="A10" s="39" t="s">
        <v>9</v>
      </c>
      <c r="B10" s="27"/>
      <c r="C10" s="27"/>
      <c r="D10" s="6"/>
      <c r="E10" s="55"/>
      <c r="F10" s="17">
        <f t="shared" si="0"/>
        <v>0</v>
      </c>
      <c r="G10" s="162">
        <f t="shared" si="1"/>
        <v>0</v>
      </c>
      <c r="H10" s="163"/>
    </row>
    <row r="11" spans="1:8" s="3" customFormat="1" ht="15" customHeight="1" x14ac:dyDescent="0.25">
      <c r="A11" s="39" t="s">
        <v>10</v>
      </c>
      <c r="B11" s="27"/>
      <c r="C11" s="27"/>
      <c r="D11" s="6"/>
      <c r="E11" s="55"/>
      <c r="F11" s="17">
        <f t="shared" si="0"/>
        <v>0</v>
      </c>
      <c r="G11" s="162">
        <f t="shared" si="1"/>
        <v>0</v>
      </c>
      <c r="H11" s="163"/>
    </row>
    <row r="12" spans="1:8" s="3" customFormat="1" ht="15" customHeight="1" x14ac:dyDescent="0.25">
      <c r="A12" s="39" t="s">
        <v>124</v>
      </c>
      <c r="B12" s="27"/>
      <c r="C12" s="27"/>
      <c r="D12" s="6"/>
      <c r="E12" s="55"/>
      <c r="F12" s="17">
        <f>(B12*D12)</f>
        <v>0</v>
      </c>
      <c r="G12" s="162">
        <f>(C12*D12)</f>
        <v>0</v>
      </c>
      <c r="H12" s="163"/>
    </row>
    <row r="13" spans="1:8" s="3" customFormat="1" ht="30" customHeight="1" x14ac:dyDescent="0.25">
      <c r="A13" s="42" t="s">
        <v>4</v>
      </c>
      <c r="B13" s="5">
        <f>SUM(B8:B12)</f>
        <v>0</v>
      </c>
      <c r="C13" s="5">
        <f>SUM(C8:C12)</f>
        <v>0</v>
      </c>
      <c r="D13" s="196" t="s">
        <v>65</v>
      </c>
      <c r="E13" s="197"/>
      <c r="F13" s="17">
        <f>SUM(F8:F12)</f>
        <v>0</v>
      </c>
      <c r="G13" s="162">
        <f>SUM(G8:G12)</f>
        <v>0</v>
      </c>
      <c r="H13" s="163"/>
    </row>
    <row r="14" spans="1:8" ht="30" customHeight="1" x14ac:dyDescent="0.25">
      <c r="A14" s="32"/>
      <c r="B14" s="15"/>
      <c r="C14" s="15"/>
      <c r="D14" s="196" t="s">
        <v>73</v>
      </c>
      <c r="E14" s="197"/>
      <c r="F14" s="30">
        <f>F13*1.2</f>
        <v>0</v>
      </c>
      <c r="G14" s="127">
        <f>G13*1.2</f>
        <v>0</v>
      </c>
      <c r="H14" s="128"/>
    </row>
    <row r="15" spans="1:8" ht="15" customHeight="1" x14ac:dyDescent="0.25">
      <c r="A15" s="32"/>
      <c r="B15" s="15"/>
      <c r="C15" s="15"/>
      <c r="D15" s="15"/>
      <c r="E15" s="15"/>
      <c r="F15" s="15"/>
      <c r="G15" s="15"/>
      <c r="H15" s="15"/>
    </row>
    <row r="16" spans="1:8" ht="15" customHeight="1" x14ac:dyDescent="0.25">
      <c r="A16" s="32" t="s">
        <v>14</v>
      </c>
      <c r="B16" s="96"/>
      <c r="C16" s="226"/>
      <c r="D16" s="226"/>
      <c r="E16" s="226"/>
      <c r="F16" s="226"/>
      <c r="G16" s="226"/>
      <c r="H16" s="97"/>
    </row>
    <row r="17" spans="1:8" ht="35.1" customHeight="1" x14ac:dyDescent="0.25">
      <c r="A17" s="39"/>
      <c r="B17" s="220" t="s">
        <v>11</v>
      </c>
      <c r="C17" s="220"/>
      <c r="D17" s="154" t="s">
        <v>63</v>
      </c>
      <c r="E17" s="213"/>
      <c r="F17" s="204" t="s">
        <v>64</v>
      </c>
      <c r="G17" s="205"/>
      <c r="H17" s="206"/>
    </row>
    <row r="18" spans="1:8" ht="35.1" customHeight="1" x14ac:dyDescent="0.25">
      <c r="A18" s="86" t="s">
        <v>150</v>
      </c>
      <c r="B18" s="41" t="s">
        <v>12</v>
      </c>
      <c r="C18" s="45" t="s">
        <v>77</v>
      </c>
      <c r="D18" s="155"/>
      <c r="E18" s="214"/>
      <c r="F18" s="41" t="s">
        <v>12</v>
      </c>
      <c r="G18" s="161" t="s">
        <v>77</v>
      </c>
      <c r="H18" s="151"/>
    </row>
    <row r="19" spans="1:8" ht="15" customHeight="1" x14ac:dyDescent="0.25">
      <c r="A19" s="39" t="s">
        <v>122</v>
      </c>
      <c r="B19" s="27"/>
      <c r="C19" s="27"/>
      <c r="D19" s="6"/>
      <c r="E19" s="55"/>
      <c r="F19" s="17">
        <f>(B19*D19)</f>
        <v>0</v>
      </c>
      <c r="G19" s="162">
        <f>(C19*D19)</f>
        <v>0</v>
      </c>
      <c r="H19" s="163"/>
    </row>
    <row r="20" spans="1:8" ht="15" customHeight="1" x14ac:dyDescent="0.25">
      <c r="A20" s="39" t="s">
        <v>123</v>
      </c>
      <c r="B20" s="27"/>
      <c r="C20" s="27"/>
      <c r="D20" s="6"/>
      <c r="E20" s="55"/>
      <c r="F20" s="17">
        <f t="shared" ref="F20:F22" si="2">(B20*D20)</f>
        <v>0</v>
      </c>
      <c r="G20" s="162">
        <f t="shared" ref="G20:G22" si="3">(C20*D20)</f>
        <v>0</v>
      </c>
      <c r="H20" s="163"/>
    </row>
    <row r="21" spans="1:8" ht="15" customHeight="1" x14ac:dyDescent="0.25">
      <c r="A21" s="39" t="s">
        <v>9</v>
      </c>
      <c r="B21" s="27"/>
      <c r="C21" s="27"/>
      <c r="D21" s="6"/>
      <c r="E21" s="55"/>
      <c r="F21" s="17">
        <f t="shared" si="2"/>
        <v>0</v>
      </c>
      <c r="G21" s="162">
        <f t="shared" si="3"/>
        <v>0</v>
      </c>
      <c r="H21" s="163"/>
    </row>
    <row r="22" spans="1:8" ht="15" customHeight="1" x14ac:dyDescent="0.25">
      <c r="A22" s="39" t="s">
        <v>10</v>
      </c>
      <c r="B22" s="27"/>
      <c r="C22" s="27"/>
      <c r="D22" s="6"/>
      <c r="E22" s="55"/>
      <c r="F22" s="17">
        <f t="shared" si="2"/>
        <v>0</v>
      </c>
      <c r="G22" s="162">
        <f t="shared" si="3"/>
        <v>0</v>
      </c>
      <c r="H22" s="163"/>
    </row>
    <row r="23" spans="1:8" ht="15" customHeight="1" x14ac:dyDescent="0.25">
      <c r="A23" s="39" t="s">
        <v>124</v>
      </c>
      <c r="B23" s="27"/>
      <c r="C23" s="27"/>
      <c r="D23" s="6"/>
      <c r="E23" s="55"/>
      <c r="F23" s="17">
        <f>(B23*D23)</f>
        <v>0</v>
      </c>
      <c r="G23" s="162">
        <f>(C23*D23)</f>
        <v>0</v>
      </c>
      <c r="H23" s="163"/>
    </row>
    <row r="24" spans="1:8" ht="30" customHeight="1" x14ac:dyDescent="0.25">
      <c r="A24" s="42" t="s">
        <v>4</v>
      </c>
      <c r="B24" s="5">
        <f>SUM(B19:B23)</f>
        <v>0</v>
      </c>
      <c r="C24" s="5">
        <f>SUM(C19:C23)</f>
        <v>0</v>
      </c>
      <c r="D24" s="196" t="s">
        <v>65</v>
      </c>
      <c r="E24" s="197"/>
      <c r="F24" s="17">
        <f>SUM(F19:F23)</f>
        <v>0</v>
      </c>
      <c r="G24" s="162">
        <f>SUM(G19:G23)</f>
        <v>0</v>
      </c>
      <c r="H24" s="163"/>
    </row>
    <row r="25" spans="1:8" ht="30" customHeight="1" x14ac:dyDescent="0.25">
      <c r="A25" s="32"/>
      <c r="B25" s="15"/>
      <c r="C25" s="15"/>
      <c r="D25" s="196" t="s">
        <v>73</v>
      </c>
      <c r="E25" s="197"/>
      <c r="F25" s="30">
        <f>F24*1.2</f>
        <v>0</v>
      </c>
      <c r="G25" s="127">
        <f>G24*1.2</f>
        <v>0</v>
      </c>
      <c r="H25" s="128"/>
    </row>
    <row r="26" spans="1:8" ht="15" customHeight="1" x14ac:dyDescent="0.25"/>
    <row r="27" spans="1:8" ht="15" customHeight="1" x14ac:dyDescent="0.25">
      <c r="A27" s="32" t="s">
        <v>15</v>
      </c>
      <c r="B27" s="96"/>
      <c r="C27" s="226"/>
      <c r="D27" s="226"/>
      <c r="E27" s="226"/>
      <c r="F27" s="226"/>
      <c r="G27" s="226"/>
      <c r="H27" s="97"/>
    </row>
    <row r="28" spans="1:8" ht="35.1" customHeight="1" x14ac:dyDescent="0.25">
      <c r="A28" s="39"/>
      <c r="B28" s="220" t="s">
        <v>11</v>
      </c>
      <c r="C28" s="220"/>
      <c r="D28" s="154" t="s">
        <v>63</v>
      </c>
      <c r="E28" s="213"/>
      <c r="F28" s="204" t="s">
        <v>64</v>
      </c>
      <c r="G28" s="205"/>
      <c r="H28" s="206"/>
    </row>
    <row r="29" spans="1:8" ht="35.1" customHeight="1" x14ac:dyDescent="0.25">
      <c r="A29" s="86" t="s">
        <v>150</v>
      </c>
      <c r="B29" s="41" t="s">
        <v>12</v>
      </c>
      <c r="C29" s="45" t="s">
        <v>77</v>
      </c>
      <c r="D29" s="155"/>
      <c r="E29" s="214"/>
      <c r="F29" s="41" t="s">
        <v>12</v>
      </c>
      <c r="G29" s="161" t="s">
        <v>77</v>
      </c>
      <c r="H29" s="151"/>
    </row>
    <row r="30" spans="1:8" ht="15" customHeight="1" x14ac:dyDescent="0.25">
      <c r="A30" s="39" t="s">
        <v>122</v>
      </c>
      <c r="B30" s="27"/>
      <c r="C30" s="27"/>
      <c r="D30" s="6"/>
      <c r="E30" s="55"/>
      <c r="F30" s="17">
        <f>(B30*D30)</f>
        <v>0</v>
      </c>
      <c r="G30" s="162">
        <f>(C30*D30)</f>
        <v>0</v>
      </c>
      <c r="H30" s="163"/>
    </row>
    <row r="31" spans="1:8" ht="15" customHeight="1" x14ac:dyDescent="0.25">
      <c r="A31" s="39" t="s">
        <v>123</v>
      </c>
      <c r="B31" s="27"/>
      <c r="C31" s="27"/>
      <c r="D31" s="6"/>
      <c r="E31" s="55"/>
      <c r="F31" s="17">
        <f t="shared" ref="F31:F34" si="4">(B31*D31)</f>
        <v>0</v>
      </c>
      <c r="G31" s="162">
        <f t="shared" ref="G31:G33" si="5">(C31*D31)</f>
        <v>0</v>
      </c>
      <c r="H31" s="163"/>
    </row>
    <row r="32" spans="1:8" ht="15" customHeight="1" x14ac:dyDescent="0.25">
      <c r="A32" s="39" t="s">
        <v>9</v>
      </c>
      <c r="B32" s="27"/>
      <c r="C32" s="27"/>
      <c r="D32" s="6"/>
      <c r="E32" s="55"/>
      <c r="F32" s="17">
        <f t="shared" si="4"/>
        <v>0</v>
      </c>
      <c r="G32" s="162">
        <f t="shared" si="5"/>
        <v>0</v>
      </c>
      <c r="H32" s="163"/>
    </row>
    <row r="33" spans="1:8" ht="15" customHeight="1" x14ac:dyDescent="0.25">
      <c r="A33" s="39" t="s">
        <v>10</v>
      </c>
      <c r="B33" s="27"/>
      <c r="C33" s="27"/>
      <c r="D33" s="6"/>
      <c r="E33" s="55"/>
      <c r="F33" s="17">
        <f t="shared" si="4"/>
        <v>0</v>
      </c>
      <c r="G33" s="162">
        <f t="shared" si="5"/>
        <v>0</v>
      </c>
      <c r="H33" s="163"/>
    </row>
    <row r="34" spans="1:8" ht="15" customHeight="1" x14ac:dyDescent="0.25">
      <c r="A34" s="39" t="s">
        <v>124</v>
      </c>
      <c r="B34" s="27"/>
      <c r="C34" s="27"/>
      <c r="D34" s="6"/>
      <c r="E34" s="55"/>
      <c r="F34" s="17">
        <f t="shared" si="4"/>
        <v>0</v>
      </c>
      <c r="G34" s="162">
        <f>(C34*D34)</f>
        <v>0</v>
      </c>
      <c r="H34" s="163"/>
    </row>
    <row r="35" spans="1:8" ht="30" customHeight="1" x14ac:dyDescent="0.25">
      <c r="A35" s="42" t="s">
        <v>4</v>
      </c>
      <c r="B35" s="5">
        <f>SUM(B30:B34)</f>
        <v>0</v>
      </c>
      <c r="C35" s="5">
        <f>SUM(C30:C34)</f>
        <v>0</v>
      </c>
      <c r="D35" s="196" t="s">
        <v>65</v>
      </c>
      <c r="E35" s="197"/>
      <c r="F35" s="17">
        <f>SUM(F30:F34)</f>
        <v>0</v>
      </c>
      <c r="G35" s="162">
        <f>SUM(G30:G34)</f>
        <v>0</v>
      </c>
      <c r="H35" s="163"/>
    </row>
    <row r="36" spans="1:8" ht="30" customHeight="1" x14ac:dyDescent="0.25">
      <c r="A36" s="32"/>
      <c r="B36" s="15"/>
      <c r="C36" s="15"/>
      <c r="D36" s="196" t="s">
        <v>73</v>
      </c>
      <c r="E36" s="197"/>
      <c r="F36" s="30">
        <f>F35*1.2</f>
        <v>0</v>
      </c>
      <c r="G36" s="127">
        <f>G35*1.2</f>
        <v>0</v>
      </c>
      <c r="H36" s="128"/>
    </row>
    <row r="37" spans="1:8" ht="15" customHeight="1" x14ac:dyDescent="0.25"/>
    <row r="38" spans="1:8" ht="15" customHeight="1" x14ac:dyDescent="0.25">
      <c r="A38" s="32" t="s">
        <v>16</v>
      </c>
      <c r="B38" s="96"/>
      <c r="C38" s="226"/>
      <c r="D38" s="226"/>
      <c r="E38" s="226"/>
      <c r="F38" s="226"/>
      <c r="G38" s="226"/>
      <c r="H38" s="97"/>
    </row>
    <row r="39" spans="1:8" ht="35.1" customHeight="1" x14ac:dyDescent="0.25">
      <c r="A39" s="39"/>
      <c r="B39" s="220" t="s">
        <v>11</v>
      </c>
      <c r="C39" s="220"/>
      <c r="D39" s="154" t="s">
        <v>63</v>
      </c>
      <c r="E39" s="213"/>
      <c r="F39" s="204" t="s">
        <v>64</v>
      </c>
      <c r="G39" s="205"/>
      <c r="H39" s="206"/>
    </row>
    <row r="40" spans="1:8" ht="35.1" customHeight="1" x14ac:dyDescent="0.25">
      <c r="A40" s="86" t="s">
        <v>150</v>
      </c>
      <c r="B40" s="41" t="s">
        <v>12</v>
      </c>
      <c r="C40" s="45" t="s">
        <v>77</v>
      </c>
      <c r="D40" s="155"/>
      <c r="E40" s="214"/>
      <c r="F40" s="41" t="s">
        <v>12</v>
      </c>
      <c r="G40" s="161" t="s">
        <v>77</v>
      </c>
      <c r="H40" s="151"/>
    </row>
    <row r="41" spans="1:8" ht="15" customHeight="1" x14ac:dyDescent="0.25">
      <c r="A41" s="39" t="s">
        <v>122</v>
      </c>
      <c r="B41" s="27"/>
      <c r="C41" s="27"/>
      <c r="D41" s="6"/>
      <c r="E41" s="55"/>
      <c r="F41" s="17">
        <f>(B41*D41)</f>
        <v>0</v>
      </c>
      <c r="G41" s="162">
        <f>(C41*D41)</f>
        <v>0</v>
      </c>
      <c r="H41" s="163"/>
    </row>
    <row r="42" spans="1:8" ht="15" customHeight="1" x14ac:dyDescent="0.25">
      <c r="A42" s="39" t="s">
        <v>123</v>
      </c>
      <c r="B42" s="27"/>
      <c r="C42" s="27"/>
      <c r="D42" s="6"/>
      <c r="E42" s="55"/>
      <c r="F42" s="17">
        <f t="shared" ref="F42:F45" si="6">(B42*D42)</f>
        <v>0</v>
      </c>
      <c r="G42" s="162">
        <f t="shared" ref="G42:G44" si="7">(C42*D42)</f>
        <v>0</v>
      </c>
      <c r="H42" s="163"/>
    </row>
    <row r="43" spans="1:8" ht="15" customHeight="1" x14ac:dyDescent="0.25">
      <c r="A43" s="39" t="s">
        <v>9</v>
      </c>
      <c r="B43" s="27"/>
      <c r="C43" s="27"/>
      <c r="D43" s="6"/>
      <c r="E43" s="55"/>
      <c r="F43" s="17">
        <f t="shared" si="6"/>
        <v>0</v>
      </c>
      <c r="G43" s="162">
        <f t="shared" si="7"/>
        <v>0</v>
      </c>
      <c r="H43" s="163"/>
    </row>
    <row r="44" spans="1:8" ht="15" customHeight="1" x14ac:dyDescent="0.25">
      <c r="A44" s="39" t="s">
        <v>10</v>
      </c>
      <c r="B44" s="27"/>
      <c r="C44" s="27"/>
      <c r="D44" s="6"/>
      <c r="E44" s="55"/>
      <c r="F44" s="17">
        <f t="shared" si="6"/>
        <v>0</v>
      </c>
      <c r="G44" s="162">
        <f t="shared" si="7"/>
        <v>0</v>
      </c>
      <c r="H44" s="163"/>
    </row>
    <row r="45" spans="1:8" ht="15" customHeight="1" x14ac:dyDescent="0.25">
      <c r="A45" s="39" t="s">
        <v>124</v>
      </c>
      <c r="B45" s="27"/>
      <c r="C45" s="27"/>
      <c r="D45" s="6"/>
      <c r="E45" s="55"/>
      <c r="F45" s="17">
        <f t="shared" si="6"/>
        <v>0</v>
      </c>
      <c r="G45" s="162">
        <f>(C45*D45)</f>
        <v>0</v>
      </c>
      <c r="H45" s="163"/>
    </row>
    <row r="46" spans="1:8" ht="30" customHeight="1" x14ac:dyDescent="0.25">
      <c r="A46" s="42" t="s">
        <v>4</v>
      </c>
      <c r="B46" s="5">
        <f>SUM(B41:B45)</f>
        <v>0</v>
      </c>
      <c r="C46" s="5">
        <f>SUM(C41:C45)</f>
        <v>0</v>
      </c>
      <c r="D46" s="196" t="s">
        <v>65</v>
      </c>
      <c r="E46" s="197"/>
      <c r="F46" s="17">
        <f>SUM(F41:F45)</f>
        <v>0</v>
      </c>
      <c r="G46" s="162">
        <f>SUM(G41:G45)</f>
        <v>0</v>
      </c>
      <c r="H46" s="163"/>
    </row>
    <row r="47" spans="1:8" ht="30" customHeight="1" x14ac:dyDescent="0.25">
      <c r="A47" s="32"/>
      <c r="B47" s="15"/>
      <c r="C47" s="15"/>
      <c r="D47" s="196" t="s">
        <v>73</v>
      </c>
      <c r="E47" s="197"/>
      <c r="F47" s="30">
        <f>F46*1.2</f>
        <v>0</v>
      </c>
      <c r="G47" s="127">
        <f>G46*1.2</f>
        <v>0</v>
      </c>
      <c r="H47" s="128"/>
    </row>
    <row r="56" spans="1:2" x14ac:dyDescent="0.25">
      <c r="A56" s="1" t="s">
        <v>33</v>
      </c>
      <c r="B56" s="1" t="s">
        <v>57</v>
      </c>
    </row>
    <row r="57" spans="1:2" x14ac:dyDescent="0.25">
      <c r="A57" s="57" t="s">
        <v>34</v>
      </c>
      <c r="B57" s="57" t="s">
        <v>58</v>
      </c>
    </row>
    <row r="58" spans="1:2" x14ac:dyDescent="0.25">
      <c r="A58" s="58" t="s">
        <v>35</v>
      </c>
      <c r="B58" s="58" t="s">
        <v>59</v>
      </c>
    </row>
    <row r="59" spans="1:2" x14ac:dyDescent="0.25">
      <c r="A59" s="58" t="s">
        <v>36</v>
      </c>
      <c r="B59" s="58" t="s">
        <v>60</v>
      </c>
    </row>
    <row r="60" spans="1:2" x14ac:dyDescent="0.25">
      <c r="A60" s="58" t="s">
        <v>37</v>
      </c>
      <c r="B60" s="58" t="s">
        <v>61</v>
      </c>
    </row>
    <row r="61" spans="1:2" x14ac:dyDescent="0.25">
      <c r="A61" s="59" t="s">
        <v>38</v>
      </c>
      <c r="B61" s="59" t="s">
        <v>62</v>
      </c>
    </row>
  </sheetData>
  <sheetProtection algorithmName="SHA-512" hashValue="FXaAFmL/Vx+p5pIW6J7mfN5EFLExZle3Dik+lLjPjswOHsrwgY+opBN0AvweYWdUm9puDypYNKB9TK33Lt9ILA==" saltValue="uwn5+XamQuWF91Jwiq/eDA==" spinCount="100000" sheet="1" formatColumns="0" formatRows="0"/>
  <mergeCells count="62">
    <mergeCell ref="G12:H12"/>
    <mergeCell ref="A1:H1"/>
    <mergeCell ref="B3:H3"/>
    <mergeCell ref="B5:H5"/>
    <mergeCell ref="B6:C6"/>
    <mergeCell ref="D6:D7"/>
    <mergeCell ref="E6:E7"/>
    <mergeCell ref="F6:H6"/>
    <mergeCell ref="G7:H7"/>
    <mergeCell ref="G8:H8"/>
    <mergeCell ref="G9:H9"/>
    <mergeCell ref="G10:H10"/>
    <mergeCell ref="G11:H11"/>
    <mergeCell ref="G23:H23"/>
    <mergeCell ref="D13:E13"/>
    <mergeCell ref="G13:H13"/>
    <mergeCell ref="B16:H16"/>
    <mergeCell ref="B17:C17"/>
    <mergeCell ref="D17:D18"/>
    <mergeCell ref="E17:E18"/>
    <mergeCell ref="F17:H17"/>
    <mergeCell ref="G18:H18"/>
    <mergeCell ref="G19:H19"/>
    <mergeCell ref="G20:H20"/>
    <mergeCell ref="G21:H21"/>
    <mergeCell ref="G22:H22"/>
    <mergeCell ref="D14:E14"/>
    <mergeCell ref="G14:H14"/>
    <mergeCell ref="G34:H34"/>
    <mergeCell ref="D24:E24"/>
    <mergeCell ref="G24:H24"/>
    <mergeCell ref="B27:H27"/>
    <mergeCell ref="B28:C28"/>
    <mergeCell ref="D28:D29"/>
    <mergeCell ref="E28:E29"/>
    <mergeCell ref="F28:H28"/>
    <mergeCell ref="G29:H29"/>
    <mergeCell ref="G30:H30"/>
    <mergeCell ref="G31:H31"/>
    <mergeCell ref="G32:H32"/>
    <mergeCell ref="G33:H33"/>
    <mergeCell ref="D25:E25"/>
    <mergeCell ref="G25:H25"/>
    <mergeCell ref="D35:E35"/>
    <mergeCell ref="G35:H35"/>
    <mergeCell ref="B38:H38"/>
    <mergeCell ref="B39:C39"/>
    <mergeCell ref="D39:D40"/>
    <mergeCell ref="E39:E40"/>
    <mergeCell ref="F39:H39"/>
    <mergeCell ref="G40:H40"/>
    <mergeCell ref="D36:E36"/>
    <mergeCell ref="G36:H36"/>
    <mergeCell ref="D47:E47"/>
    <mergeCell ref="G47:H47"/>
    <mergeCell ref="D46:E46"/>
    <mergeCell ref="G46:H46"/>
    <mergeCell ref="G41:H41"/>
    <mergeCell ref="G42:H42"/>
    <mergeCell ref="G43:H43"/>
    <mergeCell ref="G44:H44"/>
    <mergeCell ref="G45:H45"/>
  </mergeCells>
  <conditionalFormatting sqref="B8:D12 B19:D23 B30:D34 B41:D45">
    <cfRule type="containsBlanks" dxfId="70" priority="21">
      <formula>LEN(TRIM(B8))=0</formula>
    </cfRule>
  </conditionalFormatting>
  <conditionalFormatting sqref="B3">
    <cfRule type="containsBlanks" dxfId="69" priority="19">
      <formula>LEN(TRIM(B3))=0</formula>
    </cfRule>
  </conditionalFormatting>
  <conditionalFormatting sqref="B5">
    <cfRule type="containsBlanks" dxfId="68" priority="18">
      <formula>LEN(TRIM(B5))=0</formula>
    </cfRule>
  </conditionalFormatting>
  <conditionalFormatting sqref="B16">
    <cfRule type="containsBlanks" dxfId="67" priority="16">
      <formula>LEN(TRIM(B16))=0</formula>
    </cfRule>
  </conditionalFormatting>
  <conditionalFormatting sqref="B27">
    <cfRule type="containsBlanks" dxfId="66" priority="14">
      <formula>LEN(TRIM(B27))=0</formula>
    </cfRule>
  </conditionalFormatting>
  <conditionalFormatting sqref="B38">
    <cfRule type="containsBlanks" dxfId="65" priority="12">
      <formula>LEN(TRIM(B38))=0</formula>
    </cfRule>
  </conditionalFormatting>
  <pageMargins left="0.70866141732283472" right="0.70866141732283472" top="1.2598425196850394" bottom="0.74803149606299213" header="0.31496062992125984" footer="0.31496062992125984"/>
  <pageSetup paperSize="9" scale="73" fitToHeight="0" orientation="portrait" r:id="rId1"/>
  <headerFooter>
    <oddHeader>&amp;L&amp;G</oddHeader>
    <oddFooter>&amp;L&amp;8&amp;F
&amp;A&amp;C&amp;8&amp;D&amp;R&amp;8&amp;P/&amp;N</oddFooter>
  </headerFooter>
  <rowBreaks count="1" manualBreakCount="1">
    <brk id="26" max="7"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47"/>
  <sheetViews>
    <sheetView showGridLines="0" zoomScaleNormal="100" workbookViewId="0">
      <selection sqref="A1:H1"/>
    </sheetView>
  </sheetViews>
  <sheetFormatPr defaultColWidth="11" defaultRowHeight="13.2" x14ac:dyDescent="0.25"/>
  <cols>
    <col min="1" max="1" width="27.8984375" style="1" customWidth="1"/>
    <col min="2" max="3" width="16.59765625" style="1" customWidth="1"/>
    <col min="4" max="5" width="8.59765625" style="1" customWidth="1"/>
    <col min="6" max="6" width="16.59765625" style="1" customWidth="1"/>
    <col min="7" max="8" width="8.59765625" style="1" customWidth="1"/>
    <col min="9" max="16384" width="11" style="1"/>
  </cols>
  <sheetData>
    <row r="1" spans="1:8" ht="20.100000000000001" customHeight="1" x14ac:dyDescent="0.25">
      <c r="A1" s="129" t="s">
        <v>120</v>
      </c>
      <c r="B1" s="129"/>
      <c r="C1" s="129"/>
      <c r="D1" s="129"/>
      <c r="E1" s="129"/>
      <c r="F1" s="129"/>
      <c r="G1" s="129"/>
      <c r="H1" s="129"/>
    </row>
    <row r="2" spans="1:8" ht="9.9" customHeight="1" x14ac:dyDescent="0.25">
      <c r="A2" s="56"/>
      <c r="B2" s="22"/>
      <c r="C2" s="22"/>
      <c r="D2" s="22"/>
      <c r="E2" s="22"/>
      <c r="F2" s="22"/>
      <c r="G2" s="22"/>
      <c r="H2" s="22"/>
    </row>
    <row r="3" spans="1:8" ht="28.5" customHeight="1" x14ac:dyDescent="0.25">
      <c r="A3" s="37" t="s">
        <v>17</v>
      </c>
      <c r="B3" s="227" t="s">
        <v>121</v>
      </c>
      <c r="C3" s="228"/>
      <c r="D3" s="228"/>
      <c r="E3" s="228"/>
      <c r="F3" s="228"/>
      <c r="G3" s="228"/>
      <c r="H3" s="229"/>
    </row>
    <row r="4" spans="1:8" ht="15" customHeight="1" x14ac:dyDescent="0.25">
      <c r="A4" s="32"/>
      <c r="B4" s="15"/>
      <c r="C4" s="15"/>
      <c r="D4" s="15"/>
      <c r="E4" s="15"/>
      <c r="F4" s="15"/>
      <c r="G4" s="15"/>
      <c r="H4" s="15"/>
    </row>
    <row r="5" spans="1:8" ht="15" customHeight="1" x14ac:dyDescent="0.25">
      <c r="A5" s="32" t="s">
        <v>45</v>
      </c>
      <c r="B5" s="96"/>
      <c r="C5" s="226"/>
      <c r="D5" s="226"/>
      <c r="E5" s="226"/>
      <c r="F5" s="226"/>
      <c r="G5" s="226"/>
      <c r="H5" s="97"/>
    </row>
    <row r="6" spans="1:8" s="3" customFormat="1" ht="35.1" customHeight="1" x14ac:dyDescent="0.25">
      <c r="A6" s="39"/>
      <c r="B6" s="220" t="s">
        <v>11</v>
      </c>
      <c r="C6" s="220"/>
      <c r="D6" s="154" t="s">
        <v>63</v>
      </c>
      <c r="E6" s="213"/>
      <c r="F6" s="204" t="s">
        <v>64</v>
      </c>
      <c r="G6" s="205"/>
      <c r="H6" s="206"/>
    </row>
    <row r="7" spans="1:8" s="3" customFormat="1" ht="35.1" customHeight="1" x14ac:dyDescent="0.25">
      <c r="A7" s="86" t="s">
        <v>150</v>
      </c>
      <c r="B7" s="41" t="s">
        <v>12</v>
      </c>
      <c r="C7" s="45" t="s">
        <v>77</v>
      </c>
      <c r="D7" s="155"/>
      <c r="E7" s="214"/>
      <c r="F7" s="41" t="s">
        <v>12</v>
      </c>
      <c r="G7" s="161" t="s">
        <v>77</v>
      </c>
      <c r="H7" s="151"/>
    </row>
    <row r="8" spans="1:8" s="3" customFormat="1" ht="15" customHeight="1" x14ac:dyDescent="0.25">
      <c r="A8" s="39" t="s">
        <v>136</v>
      </c>
      <c r="B8" s="27"/>
      <c r="C8" s="27"/>
      <c r="D8" s="6"/>
      <c r="E8" s="55"/>
      <c r="F8" s="17">
        <f>(B8*D8)</f>
        <v>0</v>
      </c>
      <c r="G8" s="162">
        <f>(C8*D8)</f>
        <v>0</v>
      </c>
      <c r="H8" s="163"/>
    </row>
    <row r="9" spans="1:8" s="3" customFormat="1" ht="15" customHeight="1" x14ac:dyDescent="0.25">
      <c r="A9" s="39" t="s">
        <v>125</v>
      </c>
      <c r="B9" s="27"/>
      <c r="C9" s="27"/>
      <c r="D9" s="6"/>
      <c r="E9" s="55"/>
      <c r="F9" s="17">
        <f t="shared" ref="F9:F12" si="0">(B9*D9)</f>
        <v>0</v>
      </c>
      <c r="G9" s="162">
        <f t="shared" ref="G9:G11" si="1">(C9*D9)</f>
        <v>0</v>
      </c>
      <c r="H9" s="163"/>
    </row>
    <row r="10" spans="1:8" s="3" customFormat="1" ht="15" customHeight="1" x14ac:dyDescent="0.25">
      <c r="A10" s="39" t="s">
        <v>126</v>
      </c>
      <c r="B10" s="27"/>
      <c r="C10" s="27"/>
      <c r="D10" s="6"/>
      <c r="E10" s="55"/>
      <c r="F10" s="17">
        <f t="shared" si="0"/>
        <v>0</v>
      </c>
      <c r="G10" s="162">
        <f t="shared" si="1"/>
        <v>0</v>
      </c>
      <c r="H10" s="163"/>
    </row>
    <row r="11" spans="1:8" s="3" customFormat="1" ht="15" customHeight="1" x14ac:dyDescent="0.25">
      <c r="A11" s="39" t="s">
        <v>127</v>
      </c>
      <c r="B11" s="27"/>
      <c r="C11" s="27"/>
      <c r="D11" s="6"/>
      <c r="E11" s="55"/>
      <c r="F11" s="17">
        <f t="shared" si="0"/>
        <v>0</v>
      </c>
      <c r="G11" s="162">
        <f t="shared" si="1"/>
        <v>0</v>
      </c>
      <c r="H11" s="163"/>
    </row>
    <row r="12" spans="1:8" s="3" customFormat="1" ht="15" customHeight="1" x14ac:dyDescent="0.25">
      <c r="A12" s="39" t="s">
        <v>128</v>
      </c>
      <c r="B12" s="27"/>
      <c r="C12" s="27"/>
      <c r="D12" s="6"/>
      <c r="E12" s="55"/>
      <c r="F12" s="17">
        <f t="shared" si="0"/>
        <v>0</v>
      </c>
      <c r="G12" s="162">
        <f>(C12*D12)</f>
        <v>0</v>
      </c>
      <c r="H12" s="163"/>
    </row>
    <row r="13" spans="1:8" s="3" customFormat="1" ht="30" customHeight="1" x14ac:dyDescent="0.25">
      <c r="A13" s="42" t="s">
        <v>4</v>
      </c>
      <c r="B13" s="5">
        <f>SUM(B8:B12)</f>
        <v>0</v>
      </c>
      <c r="C13" s="5">
        <f>SUM(C8:C12)</f>
        <v>0</v>
      </c>
      <c r="D13" s="196" t="s">
        <v>65</v>
      </c>
      <c r="E13" s="197"/>
      <c r="F13" s="17">
        <f>SUM(F8:F12)</f>
        <v>0</v>
      </c>
      <c r="G13" s="162">
        <f>SUM(G8:G12)</f>
        <v>0</v>
      </c>
      <c r="H13" s="163"/>
    </row>
    <row r="14" spans="1:8" ht="30" customHeight="1" x14ac:dyDescent="0.25">
      <c r="A14" s="32"/>
      <c r="B14" s="15"/>
      <c r="C14" s="15"/>
      <c r="D14" s="196" t="s">
        <v>73</v>
      </c>
      <c r="E14" s="197"/>
      <c r="F14" s="30">
        <f>F13*1.2</f>
        <v>0</v>
      </c>
      <c r="G14" s="127">
        <f>G13*1.2</f>
        <v>0</v>
      </c>
      <c r="H14" s="128"/>
    </row>
    <row r="15" spans="1:8" ht="15" customHeight="1" x14ac:dyDescent="0.25">
      <c r="A15" s="32"/>
      <c r="B15" s="15"/>
      <c r="C15" s="15"/>
      <c r="D15" s="15"/>
      <c r="E15" s="15"/>
      <c r="F15" s="15"/>
      <c r="G15" s="15"/>
      <c r="H15" s="15"/>
    </row>
    <row r="16" spans="1:8" ht="15" customHeight="1" x14ac:dyDescent="0.25">
      <c r="A16" s="32" t="s">
        <v>46</v>
      </c>
      <c r="B16" s="96"/>
      <c r="C16" s="226"/>
      <c r="D16" s="226"/>
      <c r="E16" s="226"/>
      <c r="F16" s="226"/>
      <c r="G16" s="226"/>
      <c r="H16" s="97"/>
    </row>
    <row r="17" spans="1:8" ht="35.1" customHeight="1" x14ac:dyDescent="0.25">
      <c r="A17" s="39"/>
      <c r="B17" s="220" t="s">
        <v>11</v>
      </c>
      <c r="C17" s="220"/>
      <c r="D17" s="154" t="s">
        <v>63</v>
      </c>
      <c r="E17" s="213"/>
      <c r="F17" s="204" t="s">
        <v>64</v>
      </c>
      <c r="G17" s="205"/>
      <c r="H17" s="206"/>
    </row>
    <row r="18" spans="1:8" ht="35.1" customHeight="1" x14ac:dyDescent="0.25">
      <c r="A18" s="86" t="s">
        <v>150</v>
      </c>
      <c r="B18" s="41" t="s">
        <v>12</v>
      </c>
      <c r="C18" s="45" t="s">
        <v>77</v>
      </c>
      <c r="D18" s="155"/>
      <c r="E18" s="214"/>
      <c r="F18" s="41" t="s">
        <v>12</v>
      </c>
      <c r="G18" s="161" t="s">
        <v>77</v>
      </c>
      <c r="H18" s="151"/>
    </row>
    <row r="19" spans="1:8" ht="15" customHeight="1" x14ac:dyDescent="0.25">
      <c r="A19" s="39" t="s">
        <v>136</v>
      </c>
      <c r="B19" s="27"/>
      <c r="C19" s="27"/>
      <c r="D19" s="6"/>
      <c r="E19" s="55"/>
      <c r="F19" s="17">
        <f>(B19*D19)</f>
        <v>0</v>
      </c>
      <c r="G19" s="162">
        <f>(C19*D19)</f>
        <v>0</v>
      </c>
      <c r="H19" s="163"/>
    </row>
    <row r="20" spans="1:8" ht="15" customHeight="1" x14ac:dyDescent="0.25">
      <c r="A20" s="39" t="s">
        <v>125</v>
      </c>
      <c r="B20" s="27"/>
      <c r="C20" s="27"/>
      <c r="D20" s="6"/>
      <c r="E20" s="55"/>
      <c r="F20" s="17">
        <f t="shared" ref="F20:F23" si="2">(B20*D20)</f>
        <v>0</v>
      </c>
      <c r="G20" s="162">
        <f t="shared" ref="G20:G22" si="3">(C20*D20)</f>
        <v>0</v>
      </c>
      <c r="H20" s="163"/>
    </row>
    <row r="21" spans="1:8" ht="15" customHeight="1" x14ac:dyDescent="0.25">
      <c r="A21" s="39" t="s">
        <v>126</v>
      </c>
      <c r="B21" s="27"/>
      <c r="C21" s="27"/>
      <c r="D21" s="6"/>
      <c r="E21" s="55"/>
      <c r="F21" s="17">
        <f t="shared" si="2"/>
        <v>0</v>
      </c>
      <c r="G21" s="162">
        <f t="shared" si="3"/>
        <v>0</v>
      </c>
      <c r="H21" s="163"/>
    </row>
    <row r="22" spans="1:8" ht="15" customHeight="1" x14ac:dyDescent="0.25">
      <c r="A22" s="39" t="s">
        <v>127</v>
      </c>
      <c r="B22" s="27"/>
      <c r="C22" s="27"/>
      <c r="D22" s="6"/>
      <c r="E22" s="55"/>
      <c r="F22" s="17">
        <f t="shared" si="2"/>
        <v>0</v>
      </c>
      <c r="G22" s="162">
        <f t="shared" si="3"/>
        <v>0</v>
      </c>
      <c r="H22" s="163"/>
    </row>
    <row r="23" spans="1:8" ht="15" customHeight="1" x14ac:dyDescent="0.25">
      <c r="A23" s="39" t="s">
        <v>128</v>
      </c>
      <c r="B23" s="27"/>
      <c r="C23" s="27"/>
      <c r="D23" s="6"/>
      <c r="E23" s="55"/>
      <c r="F23" s="17">
        <f t="shared" si="2"/>
        <v>0</v>
      </c>
      <c r="G23" s="162">
        <f>(C23*D23)</f>
        <v>0</v>
      </c>
      <c r="H23" s="163"/>
    </row>
    <row r="24" spans="1:8" ht="30" customHeight="1" x14ac:dyDescent="0.25">
      <c r="A24" s="42" t="s">
        <v>4</v>
      </c>
      <c r="B24" s="5">
        <f>SUM(B19:B23)</f>
        <v>0</v>
      </c>
      <c r="C24" s="5">
        <f>SUM(C19:C23)</f>
        <v>0</v>
      </c>
      <c r="D24" s="196" t="s">
        <v>65</v>
      </c>
      <c r="E24" s="197"/>
      <c r="F24" s="17">
        <f>SUM(F19:F23)</f>
        <v>0</v>
      </c>
      <c r="G24" s="162">
        <f>SUM(G19:G23)</f>
        <v>0</v>
      </c>
      <c r="H24" s="163"/>
    </row>
    <row r="25" spans="1:8" ht="30" customHeight="1" x14ac:dyDescent="0.25">
      <c r="A25" s="32"/>
      <c r="B25" s="15"/>
      <c r="C25" s="15"/>
      <c r="D25" s="196" t="s">
        <v>73</v>
      </c>
      <c r="E25" s="197"/>
      <c r="F25" s="30">
        <f>F24*1.2</f>
        <v>0</v>
      </c>
      <c r="G25" s="127">
        <f>G24*1.2</f>
        <v>0</v>
      </c>
      <c r="H25" s="128"/>
    </row>
    <row r="26" spans="1:8" ht="15" customHeight="1" x14ac:dyDescent="0.25"/>
    <row r="27" spans="1:8" ht="15" customHeight="1" x14ac:dyDescent="0.25">
      <c r="A27" s="32" t="s">
        <v>47</v>
      </c>
      <c r="B27" s="96"/>
      <c r="C27" s="226"/>
      <c r="D27" s="226"/>
      <c r="E27" s="226"/>
      <c r="F27" s="226"/>
      <c r="G27" s="226"/>
      <c r="H27" s="97"/>
    </row>
    <row r="28" spans="1:8" ht="35.1" customHeight="1" x14ac:dyDescent="0.25">
      <c r="A28" s="39"/>
      <c r="B28" s="220" t="s">
        <v>11</v>
      </c>
      <c r="C28" s="220"/>
      <c r="D28" s="154" t="s">
        <v>63</v>
      </c>
      <c r="E28" s="213"/>
      <c r="F28" s="204" t="s">
        <v>64</v>
      </c>
      <c r="G28" s="205"/>
      <c r="H28" s="206"/>
    </row>
    <row r="29" spans="1:8" ht="35.1" customHeight="1" x14ac:dyDescent="0.25">
      <c r="A29" s="86" t="s">
        <v>150</v>
      </c>
      <c r="B29" s="41" t="s">
        <v>12</v>
      </c>
      <c r="C29" s="45" t="s">
        <v>77</v>
      </c>
      <c r="D29" s="155"/>
      <c r="E29" s="214"/>
      <c r="F29" s="41" t="s">
        <v>12</v>
      </c>
      <c r="G29" s="161" t="s">
        <v>77</v>
      </c>
      <c r="H29" s="151"/>
    </row>
    <row r="30" spans="1:8" ht="15" customHeight="1" x14ac:dyDescent="0.25">
      <c r="A30" s="39" t="s">
        <v>136</v>
      </c>
      <c r="B30" s="27"/>
      <c r="C30" s="27"/>
      <c r="D30" s="6"/>
      <c r="E30" s="55"/>
      <c r="F30" s="17">
        <f>(B30*D30)</f>
        <v>0</v>
      </c>
      <c r="G30" s="162">
        <f>(C30*D30)</f>
        <v>0</v>
      </c>
      <c r="H30" s="163"/>
    </row>
    <row r="31" spans="1:8" ht="15" customHeight="1" x14ac:dyDescent="0.25">
      <c r="A31" s="39" t="s">
        <v>125</v>
      </c>
      <c r="B31" s="27"/>
      <c r="C31" s="27"/>
      <c r="D31" s="6"/>
      <c r="E31" s="55"/>
      <c r="F31" s="17">
        <f t="shared" ref="F31:F34" si="4">(B31*D31)</f>
        <v>0</v>
      </c>
      <c r="G31" s="162">
        <f t="shared" ref="G31:G33" si="5">(C31*D31)</f>
        <v>0</v>
      </c>
      <c r="H31" s="163"/>
    </row>
    <row r="32" spans="1:8" ht="15" customHeight="1" x14ac:dyDescent="0.25">
      <c r="A32" s="39" t="s">
        <v>126</v>
      </c>
      <c r="B32" s="27"/>
      <c r="C32" s="27"/>
      <c r="D32" s="6"/>
      <c r="E32" s="55"/>
      <c r="F32" s="17">
        <f t="shared" si="4"/>
        <v>0</v>
      </c>
      <c r="G32" s="162">
        <f t="shared" si="5"/>
        <v>0</v>
      </c>
      <c r="H32" s="163"/>
    </row>
    <row r="33" spans="1:8" ht="15" customHeight="1" x14ac:dyDescent="0.25">
      <c r="A33" s="39" t="s">
        <v>127</v>
      </c>
      <c r="B33" s="27"/>
      <c r="C33" s="27"/>
      <c r="D33" s="6"/>
      <c r="E33" s="55"/>
      <c r="F33" s="17">
        <f t="shared" si="4"/>
        <v>0</v>
      </c>
      <c r="G33" s="162">
        <f t="shared" si="5"/>
        <v>0</v>
      </c>
      <c r="H33" s="163"/>
    </row>
    <row r="34" spans="1:8" ht="15" customHeight="1" x14ac:dyDescent="0.25">
      <c r="A34" s="39" t="s">
        <v>128</v>
      </c>
      <c r="B34" s="27"/>
      <c r="C34" s="27"/>
      <c r="D34" s="6"/>
      <c r="E34" s="55"/>
      <c r="F34" s="17">
        <f t="shared" si="4"/>
        <v>0</v>
      </c>
      <c r="G34" s="162">
        <f>(C34*D34)</f>
        <v>0</v>
      </c>
      <c r="H34" s="163"/>
    </row>
    <row r="35" spans="1:8" ht="30" customHeight="1" x14ac:dyDescent="0.25">
      <c r="A35" s="42" t="s">
        <v>4</v>
      </c>
      <c r="B35" s="5">
        <f>SUM(B30:B34)</f>
        <v>0</v>
      </c>
      <c r="C35" s="5">
        <f>SUM(C30:C34)</f>
        <v>0</v>
      </c>
      <c r="D35" s="196" t="s">
        <v>65</v>
      </c>
      <c r="E35" s="197"/>
      <c r="F35" s="17">
        <f>SUM(F30:F34)</f>
        <v>0</v>
      </c>
      <c r="G35" s="162">
        <f>SUM(G30:G34)</f>
        <v>0</v>
      </c>
      <c r="H35" s="163"/>
    </row>
    <row r="36" spans="1:8" ht="30" customHeight="1" x14ac:dyDescent="0.25">
      <c r="A36" s="32"/>
      <c r="B36" s="15"/>
      <c r="C36" s="15"/>
      <c r="D36" s="196" t="s">
        <v>73</v>
      </c>
      <c r="E36" s="197"/>
      <c r="F36" s="30">
        <f>F35*1.2</f>
        <v>0</v>
      </c>
      <c r="G36" s="127">
        <f>G35*1.2</f>
        <v>0</v>
      </c>
      <c r="H36" s="128"/>
    </row>
    <row r="37" spans="1:8" ht="15" customHeight="1" x14ac:dyDescent="0.25"/>
    <row r="38" spans="1:8" ht="15" customHeight="1" x14ac:dyDescent="0.25">
      <c r="A38" s="32" t="s">
        <v>48</v>
      </c>
      <c r="B38" s="96"/>
      <c r="C38" s="226"/>
      <c r="D38" s="226"/>
      <c r="E38" s="226"/>
      <c r="F38" s="226"/>
      <c r="G38" s="226"/>
      <c r="H38" s="97"/>
    </row>
    <row r="39" spans="1:8" ht="35.1" customHeight="1" x14ac:dyDescent="0.25">
      <c r="A39" s="39"/>
      <c r="B39" s="220" t="s">
        <v>11</v>
      </c>
      <c r="C39" s="220"/>
      <c r="D39" s="154" t="s">
        <v>63</v>
      </c>
      <c r="E39" s="213"/>
      <c r="F39" s="204" t="s">
        <v>64</v>
      </c>
      <c r="G39" s="205"/>
      <c r="H39" s="206"/>
    </row>
    <row r="40" spans="1:8" ht="35.1" customHeight="1" x14ac:dyDescent="0.25">
      <c r="A40" s="86" t="s">
        <v>150</v>
      </c>
      <c r="B40" s="41" t="s">
        <v>12</v>
      </c>
      <c r="C40" s="45" t="s">
        <v>77</v>
      </c>
      <c r="D40" s="155"/>
      <c r="E40" s="214"/>
      <c r="F40" s="41" t="s">
        <v>12</v>
      </c>
      <c r="G40" s="161" t="s">
        <v>77</v>
      </c>
      <c r="H40" s="151"/>
    </row>
    <row r="41" spans="1:8" ht="15" customHeight="1" x14ac:dyDescent="0.25">
      <c r="A41" s="39" t="s">
        <v>136</v>
      </c>
      <c r="B41" s="27"/>
      <c r="C41" s="27"/>
      <c r="D41" s="6"/>
      <c r="E41" s="55"/>
      <c r="F41" s="17">
        <f>(B41*D41)</f>
        <v>0</v>
      </c>
      <c r="G41" s="162">
        <f>(C41*D41)</f>
        <v>0</v>
      </c>
      <c r="H41" s="163"/>
    </row>
    <row r="42" spans="1:8" ht="15" customHeight="1" x14ac:dyDescent="0.25">
      <c r="A42" s="39" t="s">
        <v>125</v>
      </c>
      <c r="B42" s="27"/>
      <c r="C42" s="27"/>
      <c r="D42" s="6"/>
      <c r="E42" s="55"/>
      <c r="F42" s="17">
        <f t="shared" ref="F42:F44" si="6">(B42*D42)</f>
        <v>0</v>
      </c>
      <c r="G42" s="162">
        <f t="shared" ref="G42:G44" si="7">(C42*D42)</f>
        <v>0</v>
      </c>
      <c r="H42" s="163"/>
    </row>
    <row r="43" spans="1:8" ht="15" customHeight="1" x14ac:dyDescent="0.25">
      <c r="A43" s="39" t="s">
        <v>126</v>
      </c>
      <c r="B43" s="27"/>
      <c r="C43" s="27"/>
      <c r="D43" s="6"/>
      <c r="E43" s="55"/>
      <c r="F43" s="17">
        <f t="shared" si="6"/>
        <v>0</v>
      </c>
      <c r="G43" s="162">
        <f t="shared" si="7"/>
        <v>0</v>
      </c>
      <c r="H43" s="163"/>
    </row>
    <row r="44" spans="1:8" ht="15" customHeight="1" x14ac:dyDescent="0.25">
      <c r="A44" s="39" t="s">
        <v>127</v>
      </c>
      <c r="B44" s="27"/>
      <c r="C44" s="27"/>
      <c r="D44" s="6"/>
      <c r="E44" s="55"/>
      <c r="F44" s="17">
        <f t="shared" si="6"/>
        <v>0</v>
      </c>
      <c r="G44" s="162">
        <f t="shared" si="7"/>
        <v>0</v>
      </c>
      <c r="H44" s="163"/>
    </row>
    <row r="45" spans="1:8" ht="15" customHeight="1" x14ac:dyDescent="0.25">
      <c r="A45" s="39" t="s">
        <v>128</v>
      </c>
      <c r="B45" s="27"/>
      <c r="C45" s="27"/>
      <c r="D45" s="6"/>
      <c r="E45" s="55"/>
      <c r="F45" s="17">
        <f>(B45*D45)</f>
        <v>0</v>
      </c>
      <c r="G45" s="162">
        <f>(C45*D45)</f>
        <v>0</v>
      </c>
      <c r="H45" s="163"/>
    </row>
    <row r="46" spans="1:8" ht="30" customHeight="1" x14ac:dyDescent="0.25">
      <c r="A46" s="42" t="s">
        <v>4</v>
      </c>
      <c r="B46" s="5">
        <f>SUM(B41:B45)</f>
        <v>0</v>
      </c>
      <c r="C46" s="5">
        <f>SUM(C41:C45)</f>
        <v>0</v>
      </c>
      <c r="D46" s="196" t="s">
        <v>65</v>
      </c>
      <c r="E46" s="197"/>
      <c r="F46" s="17">
        <f>SUM(F41:F45)</f>
        <v>0</v>
      </c>
      <c r="G46" s="162">
        <f>SUM(G41:G45)</f>
        <v>0</v>
      </c>
      <c r="H46" s="163"/>
    </row>
    <row r="47" spans="1:8" ht="30" customHeight="1" x14ac:dyDescent="0.25">
      <c r="A47" s="32"/>
      <c r="B47" s="15"/>
      <c r="C47" s="15"/>
      <c r="D47" s="196" t="s">
        <v>73</v>
      </c>
      <c r="E47" s="197"/>
      <c r="F47" s="30">
        <f>F46*1.2</f>
        <v>0</v>
      </c>
      <c r="G47" s="127">
        <f>G46*1.2</f>
        <v>0</v>
      </c>
      <c r="H47" s="128"/>
    </row>
  </sheetData>
  <sheetProtection algorithmName="SHA-512" hashValue="knZ7eTGXuHz1yqPw/tcjpRmd7ip5I3+mgtG+iKJiGMwFHkZyxAf//T6rO/jguCNO78m7IdTuPBCagwg6kVefcg==" saltValue="q8ctOJVPdYdEit5D7mRq+A==" spinCount="100000" sheet="1" formatColumns="0" formatRows="0"/>
  <mergeCells count="62">
    <mergeCell ref="D47:E47"/>
    <mergeCell ref="G47:H47"/>
    <mergeCell ref="G12:H12"/>
    <mergeCell ref="A1:H1"/>
    <mergeCell ref="B3:H3"/>
    <mergeCell ref="B5:H5"/>
    <mergeCell ref="B6:C6"/>
    <mergeCell ref="D6:D7"/>
    <mergeCell ref="E6:E7"/>
    <mergeCell ref="F6:H6"/>
    <mergeCell ref="G7:H7"/>
    <mergeCell ref="G8:H8"/>
    <mergeCell ref="G9:H9"/>
    <mergeCell ref="G10:H10"/>
    <mergeCell ref="G11:H11"/>
    <mergeCell ref="G23:H23"/>
    <mergeCell ref="D13:E13"/>
    <mergeCell ref="G13:H13"/>
    <mergeCell ref="B16:H16"/>
    <mergeCell ref="B17:C17"/>
    <mergeCell ref="D17:D18"/>
    <mergeCell ref="E17:E18"/>
    <mergeCell ref="F17:H17"/>
    <mergeCell ref="G18:H18"/>
    <mergeCell ref="G19:H19"/>
    <mergeCell ref="G20:H20"/>
    <mergeCell ref="G21:H21"/>
    <mergeCell ref="G22:H22"/>
    <mergeCell ref="D14:E14"/>
    <mergeCell ref="G14:H14"/>
    <mergeCell ref="G34:H34"/>
    <mergeCell ref="D24:E24"/>
    <mergeCell ref="G24:H24"/>
    <mergeCell ref="B27:H27"/>
    <mergeCell ref="B28:C28"/>
    <mergeCell ref="D28:D29"/>
    <mergeCell ref="E28:E29"/>
    <mergeCell ref="F28:H28"/>
    <mergeCell ref="G29:H29"/>
    <mergeCell ref="G30:H30"/>
    <mergeCell ref="G31:H31"/>
    <mergeCell ref="G32:H32"/>
    <mergeCell ref="G33:H33"/>
    <mergeCell ref="D25:E25"/>
    <mergeCell ref="G25:H25"/>
    <mergeCell ref="D35:E35"/>
    <mergeCell ref="G35:H35"/>
    <mergeCell ref="B38:H38"/>
    <mergeCell ref="B39:C39"/>
    <mergeCell ref="D39:D40"/>
    <mergeCell ref="E39:E40"/>
    <mergeCell ref="F39:H39"/>
    <mergeCell ref="G40:H40"/>
    <mergeCell ref="D36:E36"/>
    <mergeCell ref="G36:H36"/>
    <mergeCell ref="D46:E46"/>
    <mergeCell ref="G46:H46"/>
    <mergeCell ref="G41:H41"/>
    <mergeCell ref="G42:H42"/>
    <mergeCell ref="G43:H43"/>
    <mergeCell ref="G44:H44"/>
    <mergeCell ref="G45:H45"/>
  </mergeCells>
  <conditionalFormatting sqref="B8:C12 B19:C23 B30:C34 B41:C45">
    <cfRule type="containsBlanks" dxfId="64" priority="28">
      <formula>LEN(TRIM(B8))=0</formula>
    </cfRule>
  </conditionalFormatting>
  <conditionalFormatting sqref="B3">
    <cfRule type="containsBlanks" dxfId="63" priority="26">
      <formula>LEN(TRIM(B3))=0</formula>
    </cfRule>
  </conditionalFormatting>
  <conditionalFormatting sqref="B5">
    <cfRule type="containsBlanks" dxfId="62" priority="25">
      <formula>LEN(TRIM(B5))=0</formula>
    </cfRule>
  </conditionalFormatting>
  <conditionalFormatting sqref="B16">
    <cfRule type="containsBlanks" dxfId="61" priority="23">
      <formula>LEN(TRIM(B16))=0</formula>
    </cfRule>
  </conditionalFormatting>
  <conditionalFormatting sqref="B27">
    <cfRule type="containsBlanks" dxfId="60" priority="21">
      <formula>LEN(TRIM(B27))=0</formula>
    </cfRule>
  </conditionalFormatting>
  <conditionalFormatting sqref="B38">
    <cfRule type="containsBlanks" dxfId="59" priority="19">
      <formula>LEN(TRIM(B38))=0</formula>
    </cfRule>
  </conditionalFormatting>
  <conditionalFormatting sqref="D8:D12">
    <cfRule type="containsBlanks" dxfId="58" priority="4">
      <formula>LEN(TRIM(D8))=0</formula>
    </cfRule>
  </conditionalFormatting>
  <conditionalFormatting sqref="D19:D23">
    <cfRule type="containsBlanks" dxfId="57" priority="3">
      <formula>LEN(TRIM(D19))=0</formula>
    </cfRule>
  </conditionalFormatting>
  <conditionalFormatting sqref="D30:D34">
    <cfRule type="containsBlanks" dxfId="56" priority="2">
      <formula>LEN(TRIM(D30))=0</formula>
    </cfRule>
  </conditionalFormatting>
  <conditionalFormatting sqref="D41:D45">
    <cfRule type="containsBlanks" dxfId="55" priority="1">
      <formula>LEN(TRIM(D41))=0</formula>
    </cfRule>
  </conditionalFormatting>
  <pageMargins left="0.70866141732283472" right="0.70866141732283472" top="1.2598425196850394" bottom="0.74803149606299213" header="0.31496062992125984" footer="0.31496062992125984"/>
  <pageSetup paperSize="9" scale="73" fitToHeight="0" orientation="portrait" r:id="rId1"/>
  <headerFooter>
    <oddHeader>&amp;L&amp;G</oddHeader>
    <oddFooter>&amp;L&amp;8&amp;F
&amp;A&amp;C&amp;8&amp;D&amp;R&amp;8&amp;P/&amp;N</oddFooter>
  </headerFooter>
  <rowBreaks count="1" manualBreakCount="1">
    <brk id="26" max="7"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0C57-DDC3-43CD-A831-0A2D44040340}">
  <sheetPr codeName="Sheet4">
    <pageSetUpPr fitToPage="1"/>
  </sheetPr>
  <dimension ref="A1:H117"/>
  <sheetViews>
    <sheetView showGridLines="0" zoomScaleNormal="100" workbookViewId="0">
      <selection sqref="A1:H1"/>
    </sheetView>
  </sheetViews>
  <sheetFormatPr defaultColWidth="11" defaultRowHeight="13.2" x14ac:dyDescent="0.25"/>
  <cols>
    <col min="1" max="1" width="24.59765625" style="66" customWidth="1"/>
    <col min="2" max="3" width="16.59765625" style="66" customWidth="1"/>
    <col min="4" max="5" width="8.59765625" style="66" customWidth="1"/>
    <col min="6" max="6" width="16.59765625" style="66" customWidth="1"/>
    <col min="7" max="8" width="8.59765625" style="66" customWidth="1"/>
    <col min="9" max="16384" width="11" style="66"/>
  </cols>
  <sheetData>
    <row r="1" spans="1:8" ht="24.9" customHeight="1" x14ac:dyDescent="0.25">
      <c r="A1" s="255" t="s">
        <v>144</v>
      </c>
      <c r="B1" s="255"/>
      <c r="C1" s="255"/>
      <c r="D1" s="255"/>
      <c r="E1" s="255"/>
      <c r="F1" s="255"/>
      <c r="G1" s="255"/>
      <c r="H1" s="255"/>
    </row>
    <row r="2" spans="1:8" ht="15" customHeight="1" x14ac:dyDescent="0.25">
      <c r="A2" s="239"/>
      <c r="B2" s="239"/>
      <c r="C2" s="239"/>
      <c r="D2" s="239"/>
      <c r="E2" s="239"/>
      <c r="F2" s="239"/>
      <c r="G2" s="239"/>
      <c r="H2" s="239"/>
    </row>
    <row r="3" spans="1:8" ht="15" customHeight="1" x14ac:dyDescent="0.25">
      <c r="A3" s="239"/>
      <c r="B3" s="239"/>
      <c r="C3" s="239"/>
      <c r="D3" s="239"/>
      <c r="E3" s="239"/>
      <c r="F3" s="239"/>
      <c r="G3" s="239"/>
      <c r="H3" s="239"/>
    </row>
    <row r="4" spans="1:8" ht="15" customHeight="1" x14ac:dyDescent="0.25">
      <c r="A4" s="72" t="s">
        <v>113</v>
      </c>
      <c r="B4" s="251" t="s">
        <v>112</v>
      </c>
      <c r="C4" s="251"/>
      <c r="D4" s="251"/>
      <c r="E4" s="251"/>
      <c r="F4" s="251"/>
      <c r="G4" s="251"/>
      <c r="H4" s="251"/>
    </row>
    <row r="5" spans="1:8" ht="15" customHeight="1" x14ac:dyDescent="0.25">
      <c r="A5" s="239"/>
      <c r="B5" s="239"/>
      <c r="C5" s="239"/>
      <c r="D5" s="239"/>
      <c r="E5" s="239"/>
      <c r="F5" s="239"/>
      <c r="G5" s="239"/>
      <c r="H5" s="239"/>
    </row>
    <row r="6" spans="1:8" ht="15" customHeight="1" x14ac:dyDescent="0.25">
      <c r="A6" s="80" t="s">
        <v>111</v>
      </c>
      <c r="B6" s="71"/>
      <c r="C6" s="71"/>
      <c r="D6" s="71"/>
      <c r="E6" s="71"/>
      <c r="F6" s="71"/>
      <c r="G6" s="71"/>
      <c r="H6" s="71"/>
    </row>
    <row r="7" spans="1:8" ht="15" customHeight="1" x14ac:dyDescent="0.25">
      <c r="A7" s="80" t="s">
        <v>110</v>
      </c>
      <c r="B7" s="252" t="s">
        <v>109</v>
      </c>
      <c r="C7" s="252"/>
      <c r="D7" s="252"/>
      <c r="E7" s="252"/>
      <c r="F7" s="252" t="s">
        <v>108</v>
      </c>
      <c r="G7" s="252"/>
      <c r="H7" s="252"/>
    </row>
    <row r="8" spans="1:8" ht="15" customHeight="1" x14ac:dyDescent="0.25">
      <c r="A8" s="71"/>
      <c r="B8" s="248" t="str">
        <f>IF('Financial Plan Changes'!B11="","",'Financial Plan Changes'!B11)</f>
        <v/>
      </c>
      <c r="C8" s="248"/>
      <c r="D8" s="248"/>
      <c r="E8" s="248"/>
      <c r="F8" s="245" t="str">
        <f>IF('Financial Plan Changes'!B13="","",'Financial Plan Changes'!B13)</f>
        <v/>
      </c>
      <c r="G8" s="245"/>
      <c r="H8" s="245"/>
    </row>
    <row r="9" spans="1:8" ht="15" customHeight="1" x14ac:dyDescent="0.25">
      <c r="A9" s="71"/>
      <c r="B9" s="248" t="str">
        <f>IF(Appendix_B1!B5="","",Appendix_B1!B5)</f>
        <v/>
      </c>
      <c r="C9" s="248"/>
      <c r="D9" s="248"/>
      <c r="E9" s="248"/>
      <c r="F9" s="245" t="str">
        <f>IF(Appendix_C1!B5="","",Appendix_C1!B5)</f>
        <v/>
      </c>
      <c r="G9" s="245"/>
      <c r="H9" s="245"/>
    </row>
    <row r="10" spans="1:8" ht="15" customHeight="1" x14ac:dyDescent="0.25">
      <c r="A10" s="71"/>
      <c r="B10" s="248" t="str">
        <f>IF(Appendix_B1!B16="","",Appendix_B1!B16)</f>
        <v/>
      </c>
      <c r="C10" s="248"/>
      <c r="D10" s="248"/>
      <c r="E10" s="248"/>
      <c r="F10" s="245" t="str">
        <f>IF(Appendix_C1!B16="","",Appendix_C1!B16)</f>
        <v/>
      </c>
      <c r="G10" s="245"/>
      <c r="H10" s="245"/>
    </row>
    <row r="11" spans="1:8" ht="15" customHeight="1" x14ac:dyDescent="0.25">
      <c r="A11" s="71"/>
      <c r="B11" s="248" t="str">
        <f>IF(Appendix_B1!B27="","",Appendix_B1!B27)</f>
        <v/>
      </c>
      <c r="C11" s="248"/>
      <c r="D11" s="248"/>
      <c r="E11" s="248"/>
      <c r="F11" s="245" t="str">
        <f>IF(Appendix_C1!B27="","",Appendix_C1!B27)</f>
        <v/>
      </c>
      <c r="G11" s="245"/>
      <c r="H11" s="245"/>
    </row>
    <row r="12" spans="1:8" ht="15" customHeight="1" x14ac:dyDescent="0.25">
      <c r="A12" s="71"/>
      <c r="B12" s="248" t="str">
        <f>IF(Appendix_B1!B38="","",Appendix_B1!B38)</f>
        <v/>
      </c>
      <c r="C12" s="248"/>
      <c r="D12" s="248"/>
      <c r="E12" s="248"/>
      <c r="F12" s="245" t="str">
        <f>IF(Appendix_C1!B38="","",Appendix_C1!B38)</f>
        <v/>
      </c>
      <c r="G12" s="245"/>
      <c r="H12" s="245"/>
    </row>
    <row r="13" spans="1:8" ht="15" customHeight="1" x14ac:dyDescent="0.25">
      <c r="A13" s="239"/>
      <c r="B13" s="239"/>
      <c r="C13" s="239"/>
      <c r="D13" s="239"/>
      <c r="E13" s="239"/>
      <c r="F13" s="239"/>
      <c r="G13" s="239"/>
      <c r="H13" s="239"/>
    </row>
    <row r="14" spans="1:8" ht="15" customHeight="1" x14ac:dyDescent="0.25">
      <c r="A14" s="72" t="s">
        <v>107</v>
      </c>
      <c r="B14" s="71"/>
      <c r="C14" s="79"/>
      <c r="D14" s="71"/>
      <c r="E14" s="71"/>
      <c r="F14" s="71"/>
      <c r="G14" s="71"/>
      <c r="H14" s="71"/>
    </row>
    <row r="15" spans="1:8" ht="24.9" customHeight="1" x14ac:dyDescent="0.25">
      <c r="A15" s="256" t="s">
        <v>106</v>
      </c>
      <c r="B15" s="256"/>
      <c r="C15" s="256"/>
      <c r="D15" s="71">
        <f>'Financial Plan Changes'!B5</f>
        <v>0</v>
      </c>
      <c r="E15" s="71">
        <f>'Financial Plan Changes'!B6</f>
        <v>0</v>
      </c>
      <c r="F15" s="78"/>
      <c r="G15" s="78"/>
      <c r="H15" s="78"/>
    </row>
    <row r="16" spans="1:8" ht="15" customHeight="1" thickBot="1" x14ac:dyDescent="0.3">
      <c r="A16" s="250"/>
      <c r="B16" s="250"/>
      <c r="C16" s="250"/>
      <c r="D16" s="250"/>
      <c r="E16" s="250"/>
      <c r="F16" s="250"/>
      <c r="G16" s="250"/>
      <c r="H16" s="250"/>
    </row>
    <row r="17" spans="1:8" ht="15" customHeight="1" x14ac:dyDescent="0.25">
      <c r="A17" s="246"/>
      <c r="B17" s="246"/>
      <c r="C17" s="246"/>
      <c r="D17" s="246"/>
      <c r="E17" s="246"/>
      <c r="F17" s="246"/>
      <c r="G17" s="246"/>
      <c r="H17" s="246"/>
    </row>
    <row r="18" spans="1:8" ht="15" customHeight="1" x14ac:dyDescent="0.25">
      <c r="A18" s="239" t="s">
        <v>105</v>
      </c>
      <c r="B18" s="239"/>
      <c r="C18" s="239"/>
      <c r="D18" s="239"/>
      <c r="E18" s="239"/>
      <c r="F18" s="239"/>
      <c r="G18" s="239"/>
      <c r="H18" s="239"/>
    </row>
    <row r="19" spans="1:8" ht="15" customHeight="1" x14ac:dyDescent="0.25">
      <c r="A19" s="239"/>
      <c r="B19" s="239"/>
      <c r="C19" s="239"/>
      <c r="D19" s="239"/>
      <c r="E19" s="239"/>
      <c r="F19" s="239"/>
      <c r="G19" s="239"/>
      <c r="H19" s="239"/>
    </row>
    <row r="20" spans="1:8" ht="15" customHeight="1" x14ac:dyDescent="0.25">
      <c r="A20" s="234" t="s">
        <v>104</v>
      </c>
      <c r="B20" s="234"/>
      <c r="C20" s="234"/>
      <c r="D20" s="234"/>
      <c r="E20" s="234"/>
      <c r="F20" s="234"/>
      <c r="G20" s="234"/>
      <c r="H20" s="234"/>
    </row>
    <row r="21" spans="1:8" ht="15" customHeight="1" x14ac:dyDescent="0.25">
      <c r="A21" s="249">
        <f>'Financial Plan Changes'!B9</f>
        <v>0</v>
      </c>
      <c r="B21" s="249"/>
      <c r="C21" s="249"/>
      <c r="D21" s="249"/>
      <c r="E21" s="249"/>
      <c r="F21" s="249"/>
      <c r="G21" s="249"/>
      <c r="H21" s="249"/>
    </row>
    <row r="22" spans="1:8" ht="15" customHeight="1" x14ac:dyDescent="0.25">
      <c r="A22" s="236" t="s">
        <v>103</v>
      </c>
      <c r="B22" s="236"/>
      <c r="C22" s="236"/>
      <c r="D22" s="236"/>
      <c r="E22" s="236"/>
      <c r="F22" s="236"/>
      <c r="G22" s="236"/>
      <c r="H22" s="236"/>
    </row>
    <row r="23" spans="1:8" ht="15" customHeight="1" thickBot="1" x14ac:dyDescent="0.3">
      <c r="A23" s="247"/>
      <c r="B23" s="247"/>
      <c r="C23" s="247"/>
      <c r="D23" s="247"/>
      <c r="E23" s="247"/>
      <c r="F23" s="247"/>
      <c r="G23" s="247"/>
      <c r="H23" s="247"/>
    </row>
    <row r="24" spans="1:8" ht="15" customHeight="1" x14ac:dyDescent="0.25">
      <c r="A24" s="246"/>
      <c r="B24" s="246"/>
      <c r="C24" s="246"/>
      <c r="D24" s="246"/>
      <c r="E24" s="246"/>
      <c r="F24" s="246"/>
      <c r="G24" s="246"/>
      <c r="H24" s="246"/>
    </row>
    <row r="25" spans="1:8" ht="15" customHeight="1" x14ac:dyDescent="0.25">
      <c r="A25" s="239" t="s">
        <v>102</v>
      </c>
      <c r="B25" s="239"/>
      <c r="C25" s="239"/>
      <c r="D25" s="239"/>
      <c r="E25" s="239"/>
      <c r="F25" s="239"/>
      <c r="G25" s="239"/>
      <c r="H25" s="239"/>
    </row>
    <row r="26" spans="1:8" ht="15" customHeight="1" x14ac:dyDescent="0.25">
      <c r="A26" s="244"/>
      <c r="B26" s="244"/>
      <c r="C26" s="244"/>
      <c r="D26" s="244"/>
      <c r="E26" s="244"/>
      <c r="F26" s="244"/>
      <c r="G26" s="244"/>
      <c r="H26" s="244"/>
    </row>
    <row r="27" spans="1:8" ht="82.5" customHeight="1" x14ac:dyDescent="0.25">
      <c r="A27" s="257" t="s">
        <v>145</v>
      </c>
      <c r="B27" s="257"/>
      <c r="C27" s="257"/>
      <c r="D27" s="257"/>
      <c r="E27" s="257"/>
      <c r="F27" s="257"/>
      <c r="G27" s="257"/>
      <c r="H27" s="257"/>
    </row>
    <row r="28" spans="1:8" ht="15" customHeight="1" x14ac:dyDescent="0.25">
      <c r="A28" s="244"/>
      <c r="B28" s="244"/>
      <c r="C28" s="244"/>
      <c r="D28" s="244"/>
      <c r="E28" s="244"/>
      <c r="F28" s="244"/>
      <c r="G28" s="244"/>
      <c r="H28" s="244"/>
    </row>
    <row r="29" spans="1:8" ht="15" customHeight="1" x14ac:dyDescent="0.25">
      <c r="A29" s="92" t="s">
        <v>151</v>
      </c>
      <c r="B29" s="92"/>
      <c r="C29" s="92"/>
      <c r="D29" s="92"/>
      <c r="E29" s="92"/>
      <c r="F29" s="93"/>
      <c r="G29" s="90" t="s">
        <v>152</v>
      </c>
      <c r="H29" s="91" t="s">
        <v>154</v>
      </c>
    </row>
    <row r="30" spans="1:8" ht="15" customHeight="1" x14ac:dyDescent="0.25">
      <c r="A30" s="244"/>
      <c r="B30" s="244"/>
      <c r="C30" s="244"/>
      <c r="D30" s="244"/>
      <c r="E30" s="244"/>
      <c r="F30" s="244"/>
      <c r="G30" s="244"/>
      <c r="H30" s="244"/>
    </row>
    <row r="31" spans="1:8" ht="15" customHeight="1" x14ac:dyDescent="0.25">
      <c r="A31" s="236" t="s">
        <v>101</v>
      </c>
      <c r="B31" s="236"/>
      <c r="C31" s="236"/>
      <c r="D31" s="236"/>
      <c r="E31" s="236"/>
      <c r="F31" s="236"/>
      <c r="G31" s="236"/>
      <c r="H31" s="236"/>
    </row>
    <row r="32" spans="1:8" ht="15" customHeight="1" x14ac:dyDescent="0.25">
      <c r="A32" s="75"/>
      <c r="B32" s="87">
        <f>'Financial Plan Changes'!B126</f>
        <v>0</v>
      </c>
      <c r="C32" s="74"/>
      <c r="D32" s="74"/>
      <c r="E32" s="74"/>
      <c r="F32" s="74"/>
      <c r="G32" s="74"/>
      <c r="H32" s="74"/>
    </row>
    <row r="33" spans="1:8" ht="15" customHeight="1" x14ac:dyDescent="0.25">
      <c r="A33" s="234" t="s">
        <v>100</v>
      </c>
      <c r="B33" s="234"/>
      <c r="C33" s="234"/>
      <c r="D33" s="234"/>
      <c r="E33" s="234"/>
      <c r="F33" s="234"/>
      <c r="G33" s="234"/>
      <c r="H33" s="234"/>
    </row>
    <row r="34" spans="1:8" ht="15" customHeight="1" x14ac:dyDescent="0.25">
      <c r="A34" s="76" t="s">
        <v>93</v>
      </c>
      <c r="B34" s="87">
        <f>'Financial Plan Changes'!B117</f>
        <v>0</v>
      </c>
      <c r="C34" s="74"/>
      <c r="D34" s="74"/>
      <c r="E34" s="74"/>
      <c r="F34" s="74"/>
      <c r="G34" s="74"/>
      <c r="H34" s="74"/>
    </row>
    <row r="35" spans="1:8" ht="15" customHeight="1" x14ac:dyDescent="0.25">
      <c r="A35" s="76" t="s">
        <v>92</v>
      </c>
      <c r="B35" s="87">
        <f>'Financial Plan Changes'!B118</f>
        <v>0</v>
      </c>
      <c r="C35" s="74"/>
      <c r="D35" s="74"/>
      <c r="E35" s="74"/>
      <c r="F35" s="74"/>
      <c r="G35" s="74"/>
      <c r="H35" s="74"/>
    </row>
    <row r="36" spans="1:8" ht="15" customHeight="1" x14ac:dyDescent="0.25">
      <c r="A36" s="76" t="s">
        <v>99</v>
      </c>
      <c r="B36" s="87">
        <f>'Financial Plan Changes'!B125</f>
        <v>0</v>
      </c>
      <c r="C36" s="74"/>
      <c r="D36" s="74"/>
      <c r="E36" s="74"/>
      <c r="F36" s="74"/>
      <c r="G36" s="74"/>
      <c r="H36" s="74"/>
    </row>
    <row r="37" spans="1:8" ht="15" customHeight="1" x14ac:dyDescent="0.25">
      <c r="A37" s="235"/>
      <c r="B37" s="235"/>
      <c r="C37" s="235"/>
      <c r="D37" s="235"/>
      <c r="E37" s="235"/>
      <c r="F37" s="235"/>
      <c r="G37" s="235"/>
      <c r="H37" s="235"/>
    </row>
    <row r="38" spans="1:8" ht="15" customHeight="1" x14ac:dyDescent="0.25">
      <c r="A38" s="234" t="s">
        <v>98</v>
      </c>
      <c r="B38" s="234"/>
      <c r="C38" s="234"/>
      <c r="D38" s="234"/>
      <c r="E38" s="234"/>
      <c r="F38" s="234"/>
      <c r="G38" s="234"/>
      <c r="H38" s="234"/>
    </row>
    <row r="39" spans="1:8" ht="15" customHeight="1" x14ac:dyDescent="0.25">
      <c r="A39" s="244"/>
      <c r="B39" s="244"/>
      <c r="C39" s="244"/>
      <c r="D39" s="244"/>
      <c r="E39" s="244"/>
      <c r="F39" s="244"/>
      <c r="G39" s="244"/>
      <c r="H39" s="244"/>
    </row>
    <row r="40" spans="1:8" ht="15" customHeight="1" x14ac:dyDescent="0.25">
      <c r="A40" s="234" t="s">
        <v>97</v>
      </c>
      <c r="B40" s="234"/>
      <c r="C40" s="234"/>
      <c r="D40" s="234"/>
      <c r="E40" s="234"/>
      <c r="F40" s="234"/>
      <c r="G40" s="234"/>
      <c r="H40" s="234"/>
    </row>
    <row r="41" spans="1:8" ht="15" customHeight="1" x14ac:dyDescent="0.25">
      <c r="A41" s="75"/>
      <c r="B41" s="87">
        <f>'Financial Plan Changes'!D121</f>
        <v>0</v>
      </c>
      <c r="C41" s="74"/>
      <c r="D41" s="74"/>
      <c r="E41" s="74"/>
      <c r="F41" s="74"/>
      <c r="G41" s="74"/>
      <c r="H41" s="74"/>
    </row>
    <row r="42" spans="1:8" ht="15" customHeight="1" x14ac:dyDescent="0.25">
      <c r="A42" s="234" t="s">
        <v>96</v>
      </c>
      <c r="B42" s="234"/>
      <c r="C42" s="234"/>
      <c r="D42" s="234"/>
      <c r="E42" s="234"/>
      <c r="F42" s="234"/>
      <c r="G42" s="234"/>
      <c r="H42" s="234"/>
    </row>
    <row r="43" spans="1:8" ht="15" customHeight="1" x14ac:dyDescent="0.25">
      <c r="A43" s="77"/>
      <c r="B43" s="77" t="s">
        <v>95</v>
      </c>
      <c r="C43" s="74"/>
      <c r="D43" s="77" t="s">
        <v>94</v>
      </c>
      <c r="E43" s="74"/>
      <c r="F43" s="74"/>
      <c r="G43" s="74"/>
      <c r="H43" s="74"/>
    </row>
    <row r="44" spans="1:8" ht="15" customHeight="1" x14ac:dyDescent="0.25">
      <c r="A44" s="76" t="s">
        <v>93</v>
      </c>
      <c r="B44" s="87">
        <f>'Financial Plan Changes'!D117</f>
        <v>0</v>
      </c>
      <c r="C44" s="74"/>
      <c r="D44" s="264">
        <f>'Financial Plan Changes'!F117</f>
        <v>0</v>
      </c>
      <c r="E44" s="264"/>
      <c r="F44" s="75"/>
      <c r="G44" s="75"/>
      <c r="H44" s="74"/>
    </row>
    <row r="45" spans="1:8" ht="15" customHeight="1" x14ac:dyDescent="0.25">
      <c r="A45" s="76" t="s">
        <v>92</v>
      </c>
      <c r="B45" s="87">
        <f>'Financial Plan Changes'!D118</f>
        <v>0</v>
      </c>
      <c r="C45" s="74"/>
      <c r="D45" s="264">
        <f>'Financial Plan Changes'!F118</f>
        <v>0</v>
      </c>
      <c r="E45" s="264"/>
      <c r="F45" s="75"/>
      <c r="G45" s="75"/>
      <c r="H45" s="74"/>
    </row>
    <row r="46" spans="1:8" ht="15" customHeight="1" x14ac:dyDescent="0.25">
      <c r="A46" s="238"/>
      <c r="B46" s="238"/>
      <c r="C46" s="238"/>
      <c r="D46" s="238"/>
      <c r="E46" s="238"/>
      <c r="F46" s="238"/>
      <c r="G46" s="238"/>
      <c r="H46" s="238"/>
    </row>
    <row r="47" spans="1:8" ht="15" customHeight="1" x14ac:dyDescent="0.25">
      <c r="A47" s="237" t="s">
        <v>91</v>
      </c>
      <c r="B47" s="237"/>
      <c r="C47" s="237"/>
      <c r="D47" s="237"/>
      <c r="E47" s="237"/>
      <c r="F47" s="237"/>
      <c r="G47" s="237"/>
      <c r="H47" s="237"/>
    </row>
    <row r="48" spans="1:8" ht="15" customHeight="1" thickBot="1" x14ac:dyDescent="0.3">
      <c r="A48" s="247"/>
      <c r="B48" s="247"/>
      <c r="C48" s="247"/>
      <c r="D48" s="247"/>
      <c r="E48" s="247"/>
      <c r="F48" s="247"/>
      <c r="G48" s="247"/>
      <c r="H48" s="247"/>
    </row>
    <row r="49" spans="1:8" ht="15" customHeight="1" x14ac:dyDescent="0.25">
      <c r="A49" s="246"/>
      <c r="B49" s="246"/>
      <c r="C49" s="246"/>
      <c r="D49" s="246"/>
      <c r="E49" s="246"/>
      <c r="F49" s="246"/>
      <c r="G49" s="246"/>
      <c r="H49" s="246"/>
    </row>
    <row r="50" spans="1:8" ht="15" customHeight="1" x14ac:dyDescent="0.25">
      <c r="A50" s="239" t="s">
        <v>90</v>
      </c>
      <c r="B50" s="239"/>
      <c r="C50" s="239"/>
      <c r="D50" s="239"/>
      <c r="E50" s="239"/>
      <c r="F50" s="239"/>
      <c r="G50" s="239"/>
      <c r="H50" s="239"/>
    </row>
    <row r="51" spans="1:8" ht="15" customHeight="1" x14ac:dyDescent="0.25">
      <c r="A51" s="244"/>
      <c r="B51" s="244"/>
      <c r="C51" s="244"/>
      <c r="D51" s="244"/>
      <c r="E51" s="244"/>
      <c r="F51" s="244"/>
      <c r="G51" s="244"/>
      <c r="H51" s="244"/>
    </row>
    <row r="52" spans="1:8" ht="73.95" customHeight="1" x14ac:dyDescent="0.25">
      <c r="A52" s="236" t="s">
        <v>89</v>
      </c>
      <c r="B52" s="236"/>
      <c r="C52" s="236"/>
      <c r="D52" s="236"/>
      <c r="E52" s="236"/>
      <c r="F52" s="236"/>
      <c r="G52" s="236"/>
      <c r="H52" s="236"/>
    </row>
    <row r="53" spans="1:8" ht="15" customHeight="1" thickBot="1" x14ac:dyDescent="0.3">
      <c r="A53" s="250"/>
      <c r="B53" s="250"/>
      <c r="C53" s="250"/>
      <c r="D53" s="250"/>
      <c r="E53" s="250"/>
      <c r="F53" s="250"/>
      <c r="G53" s="250"/>
      <c r="H53" s="250"/>
    </row>
    <row r="54" spans="1:8" ht="15" customHeight="1" x14ac:dyDescent="0.25">
      <c r="A54" s="246"/>
      <c r="B54" s="246"/>
      <c r="C54" s="246"/>
      <c r="D54" s="246"/>
      <c r="E54" s="246"/>
      <c r="F54" s="246"/>
      <c r="G54" s="246"/>
      <c r="H54" s="246"/>
    </row>
    <row r="55" spans="1:8" ht="15" customHeight="1" x14ac:dyDescent="0.25">
      <c r="A55" s="239" t="s">
        <v>147</v>
      </c>
      <c r="B55" s="239"/>
      <c r="C55" s="239"/>
      <c r="D55" s="239"/>
      <c r="E55" s="239"/>
      <c r="F55" s="239"/>
      <c r="G55" s="239"/>
      <c r="H55" s="239"/>
    </row>
    <row r="56" spans="1:8" ht="15" customHeight="1" x14ac:dyDescent="0.25">
      <c r="A56" s="244"/>
      <c r="B56" s="244"/>
      <c r="C56" s="244"/>
      <c r="D56" s="244"/>
      <c r="E56" s="244"/>
      <c r="F56" s="244"/>
      <c r="G56" s="244"/>
      <c r="H56" s="244"/>
    </row>
    <row r="57" spans="1:8" ht="15" customHeight="1" x14ac:dyDescent="0.25">
      <c r="A57" s="71"/>
      <c r="B57" s="71"/>
      <c r="C57" s="71"/>
      <c r="D57" s="71"/>
      <c r="E57" s="71"/>
      <c r="F57" s="71"/>
      <c r="G57" s="71"/>
      <c r="H57" s="71"/>
    </row>
    <row r="58" spans="1:8" s="67" customFormat="1" ht="15" customHeight="1" x14ac:dyDescent="0.25">
      <c r="A58" s="68" t="s">
        <v>148</v>
      </c>
      <c r="B58" s="240" t="s">
        <v>88</v>
      </c>
      <c r="C58" s="241"/>
      <c r="D58" s="241"/>
      <c r="E58" s="241"/>
      <c r="F58" s="242"/>
    </row>
    <row r="59" spans="1:8" s="67" customFormat="1" ht="15" customHeight="1" x14ac:dyDescent="0.25">
      <c r="A59" s="68"/>
      <c r="B59" s="243" t="s">
        <v>140</v>
      </c>
      <c r="C59" s="243"/>
      <c r="D59" s="243" t="s">
        <v>140</v>
      </c>
      <c r="E59" s="243"/>
      <c r="F59" s="243"/>
    </row>
    <row r="60" spans="1:8" ht="45" customHeight="1" x14ac:dyDescent="0.25">
      <c r="A60" s="68" t="s">
        <v>41</v>
      </c>
      <c r="B60" s="258"/>
      <c r="C60" s="258"/>
      <c r="D60" s="258"/>
      <c r="E60" s="258"/>
      <c r="F60" s="258"/>
    </row>
    <row r="61" spans="1:8" ht="15" customHeight="1" x14ac:dyDescent="0.25">
      <c r="A61" s="68" t="s">
        <v>56</v>
      </c>
      <c r="B61" s="258" t="s">
        <v>141</v>
      </c>
      <c r="C61" s="258"/>
      <c r="D61" s="258" t="s">
        <v>87</v>
      </c>
      <c r="E61" s="258"/>
      <c r="F61" s="258"/>
    </row>
    <row r="62" spans="1:8" ht="15" customHeight="1" x14ac:dyDescent="0.25">
      <c r="A62" s="81"/>
      <c r="B62" s="81"/>
      <c r="C62" s="81"/>
      <c r="D62" s="81"/>
      <c r="E62" s="81"/>
      <c r="F62" s="81"/>
      <c r="G62" s="81"/>
      <c r="H62" s="81"/>
    </row>
    <row r="63" spans="1:8" ht="15" customHeight="1" x14ac:dyDescent="0.25">
      <c r="A63" s="73"/>
      <c r="B63" s="73"/>
      <c r="C63" s="73"/>
      <c r="D63" s="73"/>
      <c r="E63" s="73"/>
    </row>
    <row r="64" spans="1:8" s="67" customFormat="1" ht="15" customHeight="1" x14ac:dyDescent="0.25">
      <c r="A64" s="68" t="s">
        <v>149</v>
      </c>
      <c r="B64" s="240" t="str">
        <f>B8</f>
        <v/>
      </c>
      <c r="C64" s="242"/>
    </row>
    <row r="65" spans="1:8" s="67" customFormat="1" ht="15" customHeight="1" x14ac:dyDescent="0.25">
      <c r="A65" s="68"/>
      <c r="B65" s="243" t="s">
        <v>140</v>
      </c>
      <c r="C65" s="243"/>
    </row>
    <row r="66" spans="1:8" ht="45" customHeight="1" x14ac:dyDescent="0.25">
      <c r="A66" s="68" t="s">
        <v>41</v>
      </c>
      <c r="B66" s="258"/>
      <c r="C66" s="258"/>
    </row>
    <row r="67" spans="1:8" ht="15" customHeight="1" x14ac:dyDescent="0.25">
      <c r="A67" s="68" t="s">
        <v>56</v>
      </c>
      <c r="B67" s="258"/>
      <c r="C67" s="258"/>
    </row>
    <row r="68" spans="1:8" ht="15" customHeight="1" x14ac:dyDescent="0.25">
      <c r="A68" s="81"/>
      <c r="B68" s="81"/>
      <c r="C68" s="81"/>
      <c r="D68" s="81"/>
      <c r="E68" s="81"/>
      <c r="F68" s="81"/>
      <c r="G68" s="81"/>
      <c r="H68" s="81"/>
    </row>
    <row r="69" spans="1:8" ht="15" customHeight="1" x14ac:dyDescent="0.25">
      <c r="A69" s="83"/>
      <c r="B69" s="81"/>
      <c r="C69" s="81"/>
      <c r="D69" s="81"/>
      <c r="E69" s="81"/>
      <c r="F69" s="81"/>
      <c r="G69" s="81"/>
      <c r="H69" s="81"/>
    </row>
    <row r="70" spans="1:8" ht="39" customHeight="1" x14ac:dyDescent="0.25">
      <c r="A70" s="236" t="s">
        <v>146</v>
      </c>
      <c r="B70" s="236"/>
      <c r="C70" s="236"/>
      <c r="D70" s="236"/>
      <c r="E70" s="236"/>
      <c r="F70" s="236"/>
      <c r="G70" s="236"/>
      <c r="H70" s="236"/>
    </row>
    <row r="71" spans="1:8" s="67" customFormat="1" ht="15" customHeight="1" x14ac:dyDescent="0.25">
      <c r="A71" s="68" t="s">
        <v>13</v>
      </c>
      <c r="B71" s="232" t="str">
        <f>B9</f>
        <v/>
      </c>
      <c r="C71" s="233"/>
      <c r="D71" s="70"/>
      <c r="E71" s="68" t="s">
        <v>51</v>
      </c>
      <c r="F71" s="232" t="str">
        <f>F8</f>
        <v/>
      </c>
      <c r="G71" s="259"/>
      <c r="H71" s="233"/>
    </row>
    <row r="72" spans="1:8" s="67" customFormat="1" ht="15" customHeight="1" x14ac:dyDescent="0.25">
      <c r="A72" s="68"/>
      <c r="B72" s="69" t="s">
        <v>49</v>
      </c>
      <c r="C72" s="69" t="s">
        <v>50</v>
      </c>
      <c r="D72" s="70"/>
      <c r="E72" s="68"/>
      <c r="F72" s="69" t="s">
        <v>49</v>
      </c>
      <c r="G72" s="260" t="s">
        <v>50</v>
      </c>
      <c r="H72" s="261"/>
    </row>
    <row r="73" spans="1:8" ht="15" customHeight="1" x14ac:dyDescent="0.25">
      <c r="A73" s="68" t="s">
        <v>22</v>
      </c>
      <c r="B73" s="14"/>
      <c r="C73" s="14"/>
      <c r="E73" s="68" t="s">
        <v>22</v>
      </c>
      <c r="F73" s="14"/>
      <c r="G73" s="230"/>
      <c r="H73" s="231"/>
    </row>
    <row r="74" spans="1:8" ht="15" customHeight="1" x14ac:dyDescent="0.25">
      <c r="A74" s="68" t="s">
        <v>56</v>
      </c>
      <c r="B74" s="14"/>
      <c r="C74" s="14"/>
      <c r="E74" s="68" t="s">
        <v>56</v>
      </c>
      <c r="F74" s="14"/>
      <c r="G74" s="253"/>
      <c r="H74" s="254"/>
    </row>
    <row r="75" spans="1:8" ht="15" customHeight="1" x14ac:dyDescent="0.25">
      <c r="A75" s="68" t="s">
        <v>39</v>
      </c>
      <c r="B75" s="14"/>
      <c r="C75" s="14"/>
      <c r="E75" s="68" t="s">
        <v>39</v>
      </c>
      <c r="F75" s="14"/>
      <c r="G75" s="230"/>
      <c r="H75" s="231"/>
    </row>
    <row r="76" spans="1:8" ht="30" customHeight="1" x14ac:dyDescent="0.25">
      <c r="A76" s="68" t="s">
        <v>41</v>
      </c>
      <c r="B76" s="14"/>
      <c r="C76" s="14"/>
      <c r="E76" s="68" t="s">
        <v>41</v>
      </c>
      <c r="F76" s="14"/>
      <c r="G76" s="230"/>
      <c r="H76" s="231"/>
    </row>
    <row r="77" spans="1:8" s="67" customFormat="1" ht="15" customHeight="1" x14ac:dyDescent="0.25">
      <c r="A77" s="68"/>
      <c r="B77" s="66"/>
      <c r="C77" s="66"/>
      <c r="D77" s="70"/>
      <c r="E77" s="70"/>
      <c r="F77" s="70"/>
      <c r="G77" s="70"/>
      <c r="H77" s="70"/>
    </row>
    <row r="78" spans="1:8" s="67" customFormat="1" ht="15" customHeight="1" x14ac:dyDescent="0.25">
      <c r="A78" s="68" t="s">
        <v>14</v>
      </c>
      <c r="B78" s="232" t="str">
        <f>B10</f>
        <v/>
      </c>
      <c r="C78" s="233"/>
      <c r="D78" s="70"/>
      <c r="E78" s="68" t="s">
        <v>52</v>
      </c>
      <c r="F78" s="232" t="str">
        <f>F9</f>
        <v/>
      </c>
      <c r="G78" s="259"/>
      <c r="H78" s="233"/>
    </row>
    <row r="79" spans="1:8" s="67" customFormat="1" ht="15" customHeight="1" x14ac:dyDescent="0.25">
      <c r="A79" s="68"/>
      <c r="B79" s="69" t="s">
        <v>49</v>
      </c>
      <c r="C79" s="69" t="s">
        <v>50</v>
      </c>
      <c r="D79" s="70"/>
      <c r="E79" s="68"/>
      <c r="F79" s="69" t="s">
        <v>49</v>
      </c>
      <c r="G79" s="262" t="s">
        <v>50</v>
      </c>
      <c r="H79" s="263"/>
    </row>
    <row r="80" spans="1:8" ht="15" customHeight="1" x14ac:dyDescent="0.25">
      <c r="A80" s="68" t="s">
        <v>22</v>
      </c>
      <c r="B80" s="14"/>
      <c r="C80" s="14"/>
      <c r="E80" s="68" t="s">
        <v>22</v>
      </c>
      <c r="F80" s="14"/>
      <c r="G80" s="230"/>
      <c r="H80" s="231"/>
    </row>
    <row r="81" spans="1:8" ht="15" customHeight="1" x14ac:dyDescent="0.25">
      <c r="A81" s="68" t="s">
        <v>56</v>
      </c>
      <c r="B81" s="14"/>
      <c r="C81" s="14"/>
      <c r="E81" s="68" t="s">
        <v>56</v>
      </c>
      <c r="F81" s="14"/>
      <c r="G81" s="253"/>
      <c r="H81" s="254"/>
    </row>
    <row r="82" spans="1:8" ht="15" customHeight="1" x14ac:dyDescent="0.25">
      <c r="A82" s="68" t="s">
        <v>39</v>
      </c>
      <c r="B82" s="14"/>
      <c r="C82" s="14"/>
      <c r="E82" s="68" t="s">
        <v>39</v>
      </c>
      <c r="F82" s="14"/>
      <c r="G82" s="230"/>
      <c r="H82" s="231"/>
    </row>
    <row r="83" spans="1:8" ht="30" customHeight="1" x14ac:dyDescent="0.25">
      <c r="A83" s="68" t="s">
        <v>41</v>
      </c>
      <c r="B83" s="14"/>
      <c r="C83" s="14"/>
      <c r="E83" s="68" t="s">
        <v>41</v>
      </c>
      <c r="F83" s="14"/>
      <c r="G83" s="230"/>
      <c r="H83" s="231"/>
    </row>
    <row r="84" spans="1:8" ht="15" customHeight="1" x14ac:dyDescent="0.25">
      <c r="A84" s="68"/>
    </row>
    <row r="85" spans="1:8" s="67" customFormat="1" ht="15" customHeight="1" x14ac:dyDescent="0.25">
      <c r="A85" s="68" t="s">
        <v>15</v>
      </c>
      <c r="B85" s="232" t="str">
        <f>B11</f>
        <v/>
      </c>
      <c r="C85" s="233"/>
      <c r="D85" s="70"/>
      <c r="E85" s="68" t="s">
        <v>53</v>
      </c>
      <c r="F85" s="232" t="str">
        <f>F10</f>
        <v/>
      </c>
      <c r="G85" s="259"/>
      <c r="H85" s="233"/>
    </row>
    <row r="86" spans="1:8" s="67" customFormat="1" ht="15" customHeight="1" x14ac:dyDescent="0.25">
      <c r="A86" s="68"/>
      <c r="B86" s="69" t="s">
        <v>49</v>
      </c>
      <c r="C86" s="69" t="s">
        <v>50</v>
      </c>
      <c r="D86" s="70"/>
      <c r="E86" s="68"/>
      <c r="F86" s="69" t="s">
        <v>49</v>
      </c>
      <c r="G86" s="262" t="s">
        <v>50</v>
      </c>
      <c r="H86" s="263"/>
    </row>
    <row r="87" spans="1:8" ht="15" customHeight="1" x14ac:dyDescent="0.25">
      <c r="A87" s="68" t="s">
        <v>22</v>
      </c>
      <c r="B87" s="14"/>
      <c r="C87" s="14"/>
      <c r="E87" s="68" t="s">
        <v>22</v>
      </c>
      <c r="F87" s="14"/>
      <c r="G87" s="230"/>
      <c r="H87" s="231"/>
    </row>
    <row r="88" spans="1:8" ht="15" customHeight="1" x14ac:dyDescent="0.25">
      <c r="A88" s="68" t="s">
        <v>56</v>
      </c>
      <c r="B88" s="14"/>
      <c r="C88" s="14"/>
      <c r="E88" s="68" t="s">
        <v>56</v>
      </c>
      <c r="F88" s="14"/>
      <c r="G88" s="253"/>
      <c r="H88" s="254"/>
    </row>
    <row r="89" spans="1:8" ht="15" customHeight="1" x14ac:dyDescent="0.25">
      <c r="A89" s="68" t="s">
        <v>39</v>
      </c>
      <c r="B89" s="14"/>
      <c r="C89" s="14"/>
      <c r="E89" s="68" t="s">
        <v>39</v>
      </c>
      <c r="F89" s="14"/>
      <c r="G89" s="230"/>
      <c r="H89" s="231"/>
    </row>
    <row r="90" spans="1:8" ht="30" customHeight="1" x14ac:dyDescent="0.25">
      <c r="A90" s="68" t="s">
        <v>41</v>
      </c>
      <c r="B90" s="14"/>
      <c r="C90" s="14"/>
      <c r="E90" s="68" t="s">
        <v>41</v>
      </c>
      <c r="F90" s="14"/>
      <c r="G90" s="230"/>
      <c r="H90" s="231"/>
    </row>
    <row r="91" spans="1:8" ht="15" customHeight="1" x14ac:dyDescent="0.25">
      <c r="A91" s="68"/>
    </row>
    <row r="92" spans="1:8" s="67" customFormat="1" ht="15" customHeight="1" x14ac:dyDescent="0.25">
      <c r="A92" s="68" t="s">
        <v>16</v>
      </c>
      <c r="B92" s="232" t="str">
        <f>B12</f>
        <v/>
      </c>
      <c r="C92" s="233"/>
      <c r="D92" s="70"/>
      <c r="E92" s="68" t="s">
        <v>54</v>
      </c>
      <c r="F92" s="232" t="str">
        <f>F11</f>
        <v/>
      </c>
      <c r="G92" s="259"/>
      <c r="H92" s="233"/>
    </row>
    <row r="93" spans="1:8" s="67" customFormat="1" ht="15" customHeight="1" x14ac:dyDescent="0.25">
      <c r="A93" s="68"/>
      <c r="B93" s="69" t="s">
        <v>49</v>
      </c>
      <c r="C93" s="69" t="s">
        <v>50</v>
      </c>
      <c r="D93" s="70"/>
      <c r="E93" s="68"/>
      <c r="F93" s="69" t="s">
        <v>49</v>
      </c>
      <c r="G93" s="262" t="s">
        <v>50</v>
      </c>
      <c r="H93" s="263"/>
    </row>
    <row r="94" spans="1:8" ht="15" customHeight="1" x14ac:dyDescent="0.25">
      <c r="A94" s="68" t="s">
        <v>22</v>
      </c>
      <c r="B94" s="14"/>
      <c r="C94" s="14"/>
      <c r="E94" s="68" t="s">
        <v>22</v>
      </c>
      <c r="F94" s="14"/>
      <c r="G94" s="230"/>
      <c r="H94" s="231"/>
    </row>
    <row r="95" spans="1:8" ht="15" customHeight="1" x14ac:dyDescent="0.25">
      <c r="A95" s="68" t="s">
        <v>56</v>
      </c>
      <c r="B95" s="14"/>
      <c r="C95" s="14"/>
      <c r="E95" s="68" t="s">
        <v>56</v>
      </c>
      <c r="F95" s="14"/>
      <c r="G95" s="253"/>
      <c r="H95" s="254"/>
    </row>
    <row r="96" spans="1:8" ht="15" customHeight="1" x14ac:dyDescent="0.25">
      <c r="A96" s="68" t="s">
        <v>39</v>
      </c>
      <c r="B96" s="14"/>
      <c r="C96" s="14"/>
      <c r="E96" s="68" t="s">
        <v>39</v>
      </c>
      <c r="F96" s="14"/>
      <c r="G96" s="230"/>
      <c r="H96" s="231"/>
    </row>
    <row r="97" spans="1:8" ht="30" customHeight="1" x14ac:dyDescent="0.25">
      <c r="A97" s="68" t="s">
        <v>41</v>
      </c>
      <c r="B97" s="14"/>
      <c r="C97" s="14"/>
      <c r="E97" s="68" t="s">
        <v>41</v>
      </c>
      <c r="F97" s="14"/>
      <c r="G97" s="230"/>
      <c r="H97" s="231"/>
    </row>
    <row r="98" spans="1:8" ht="15" customHeight="1" x14ac:dyDescent="0.25">
      <c r="A98" s="84"/>
      <c r="B98" s="84"/>
      <c r="C98" s="84"/>
    </row>
    <row r="99" spans="1:8" s="67" customFormat="1" ht="15" customHeight="1" x14ac:dyDescent="0.25">
      <c r="A99" s="88"/>
      <c r="B99" s="88"/>
      <c r="C99" s="88"/>
      <c r="D99" s="70"/>
      <c r="E99" s="68" t="s">
        <v>55</v>
      </c>
      <c r="F99" s="232" t="str">
        <f>F12</f>
        <v/>
      </c>
      <c r="G99" s="259"/>
      <c r="H99" s="233"/>
    </row>
    <row r="100" spans="1:8" s="67" customFormat="1" ht="15" customHeight="1" x14ac:dyDescent="0.25">
      <c r="A100" s="89"/>
      <c r="B100" s="89"/>
      <c r="C100" s="89"/>
      <c r="D100" s="70"/>
      <c r="E100" s="68"/>
      <c r="F100" s="69" t="s">
        <v>49</v>
      </c>
      <c r="G100" s="262" t="s">
        <v>50</v>
      </c>
      <c r="H100" s="263"/>
    </row>
    <row r="101" spans="1:8" ht="15" customHeight="1" x14ac:dyDescent="0.25">
      <c r="E101" s="68" t="s">
        <v>22</v>
      </c>
      <c r="F101" s="14"/>
      <c r="G101" s="230"/>
      <c r="H101" s="231"/>
    </row>
    <row r="102" spans="1:8" ht="15" customHeight="1" x14ac:dyDescent="0.25">
      <c r="E102" s="68" t="s">
        <v>56</v>
      </c>
      <c r="F102" s="14"/>
      <c r="G102" s="253"/>
      <c r="H102" s="254"/>
    </row>
    <row r="103" spans="1:8" ht="15" customHeight="1" x14ac:dyDescent="0.25">
      <c r="E103" s="68" t="s">
        <v>39</v>
      </c>
      <c r="F103" s="14"/>
      <c r="G103" s="230"/>
      <c r="H103" s="231"/>
    </row>
    <row r="104" spans="1:8" ht="30" customHeight="1" x14ac:dyDescent="0.25">
      <c r="E104" s="68" t="s">
        <v>41</v>
      </c>
      <c r="F104" s="14"/>
      <c r="G104" s="230"/>
      <c r="H104" s="231"/>
    </row>
    <row r="105" spans="1:8" ht="15" customHeight="1" x14ac:dyDescent="0.25">
      <c r="D105" s="84"/>
      <c r="E105" s="84"/>
      <c r="F105" s="84"/>
      <c r="G105" s="84"/>
      <c r="H105" s="84"/>
    </row>
    <row r="106" spans="1:8" s="67" customFormat="1" ht="15" customHeight="1" thickBot="1" x14ac:dyDescent="0.3">
      <c r="A106" s="85"/>
      <c r="B106" s="85"/>
      <c r="C106" s="85"/>
      <c r="D106" s="85"/>
      <c r="E106" s="85"/>
      <c r="F106" s="85"/>
      <c r="G106" s="85"/>
      <c r="H106" s="85"/>
    </row>
    <row r="107" spans="1:8" s="67" customFormat="1" ht="15" customHeight="1" x14ac:dyDescent="0.25">
      <c r="A107" s="66"/>
      <c r="B107" s="66"/>
      <c r="C107" s="66"/>
      <c r="D107" s="82"/>
      <c r="E107" s="82"/>
      <c r="F107" s="82"/>
      <c r="G107" s="82"/>
      <c r="H107" s="82"/>
    </row>
    <row r="110" spans="1:8" x14ac:dyDescent="0.25">
      <c r="C110" s="84"/>
    </row>
    <row r="117" spans="4:8" x14ac:dyDescent="0.25">
      <c r="D117" s="84"/>
      <c r="E117" s="84"/>
      <c r="F117" s="84"/>
      <c r="G117" s="84"/>
      <c r="H117" s="84"/>
    </row>
  </sheetData>
  <sheetProtection algorithmName="SHA-512" hashValue="TCw6VPhECcGWbejHoZi0SVgvY6ba6eO1hHtjl16UOBkEWY3Sgce0fRgoF9Ze9XXcE1oJ9+QDKsFpQm++Dfb6mA==" saltValue="/8aCGqTYJ5EEaB8MKckcRA==" spinCount="100000" sheet="1" formatCells="0" formatColumns="0" formatRows="0"/>
  <mergeCells count="99">
    <mergeCell ref="G82:H82"/>
    <mergeCell ref="G101:H101"/>
    <mergeCell ref="G87:H87"/>
    <mergeCell ref="G89:H89"/>
    <mergeCell ref="G90:H90"/>
    <mergeCell ref="G100:H100"/>
    <mergeCell ref="G88:H88"/>
    <mergeCell ref="G83:H83"/>
    <mergeCell ref="G94:H94"/>
    <mergeCell ref="G93:H93"/>
    <mergeCell ref="A51:H51"/>
    <mergeCell ref="A54:H54"/>
    <mergeCell ref="D44:E44"/>
    <mergeCell ref="D45:E45"/>
    <mergeCell ref="B65:C65"/>
    <mergeCell ref="D59:F59"/>
    <mergeCell ref="B60:C60"/>
    <mergeCell ref="D60:F60"/>
    <mergeCell ref="B61:C61"/>
    <mergeCell ref="D61:F61"/>
    <mergeCell ref="A52:H52"/>
    <mergeCell ref="A53:H53"/>
    <mergeCell ref="B66:C66"/>
    <mergeCell ref="B67:C67"/>
    <mergeCell ref="F99:H99"/>
    <mergeCell ref="G95:H95"/>
    <mergeCell ref="G103:H103"/>
    <mergeCell ref="B78:C78"/>
    <mergeCell ref="B85:C85"/>
    <mergeCell ref="F92:H92"/>
    <mergeCell ref="G72:H72"/>
    <mergeCell ref="G79:H79"/>
    <mergeCell ref="G86:H86"/>
    <mergeCell ref="F71:H71"/>
    <mergeCell ref="F78:H78"/>
    <mergeCell ref="F85:H85"/>
    <mergeCell ref="G74:H74"/>
    <mergeCell ref="G81:H81"/>
    <mergeCell ref="G104:H104"/>
    <mergeCell ref="G102:H102"/>
    <mergeCell ref="G96:H96"/>
    <mergeCell ref="G97:H97"/>
    <mergeCell ref="A1:H1"/>
    <mergeCell ref="A15:C15"/>
    <mergeCell ref="A17:H17"/>
    <mergeCell ref="A3:H3"/>
    <mergeCell ref="A31:H31"/>
    <mergeCell ref="A23:H23"/>
    <mergeCell ref="A27:H27"/>
    <mergeCell ref="A2:H2"/>
    <mergeCell ref="A26:H26"/>
    <mergeCell ref="A5:H5"/>
    <mergeCell ref="A13:H13"/>
    <mergeCell ref="A28:H28"/>
    <mergeCell ref="A22:H22"/>
    <mergeCell ref="A16:H16"/>
    <mergeCell ref="A39:H39"/>
    <mergeCell ref="A42:H42"/>
    <mergeCell ref="B4:H4"/>
    <mergeCell ref="B7:E7"/>
    <mergeCell ref="B8:E8"/>
    <mergeCell ref="B9:E9"/>
    <mergeCell ref="B10:E10"/>
    <mergeCell ref="F7:H7"/>
    <mergeCell ref="F8:H8"/>
    <mergeCell ref="F9:H9"/>
    <mergeCell ref="F10:H10"/>
    <mergeCell ref="B64:C64"/>
    <mergeCell ref="A55:H55"/>
    <mergeCell ref="A56:H56"/>
    <mergeCell ref="B71:C71"/>
    <mergeCell ref="F11:H11"/>
    <mergeCell ref="F12:H12"/>
    <mergeCell ref="A49:H49"/>
    <mergeCell ref="A48:H48"/>
    <mergeCell ref="A30:H30"/>
    <mergeCell ref="A19:H19"/>
    <mergeCell ref="A24:H24"/>
    <mergeCell ref="A18:H18"/>
    <mergeCell ref="A25:H25"/>
    <mergeCell ref="B11:E11"/>
    <mergeCell ref="B12:E12"/>
    <mergeCell ref="A21:H21"/>
    <mergeCell ref="G73:H73"/>
    <mergeCell ref="G75:H75"/>
    <mergeCell ref="G76:H76"/>
    <mergeCell ref="B92:C92"/>
    <mergeCell ref="A20:H20"/>
    <mergeCell ref="G80:H80"/>
    <mergeCell ref="A38:H38"/>
    <mergeCell ref="A40:H40"/>
    <mergeCell ref="A37:H37"/>
    <mergeCell ref="A70:H70"/>
    <mergeCell ref="A47:H47"/>
    <mergeCell ref="A46:H46"/>
    <mergeCell ref="A33:H33"/>
    <mergeCell ref="A50:H50"/>
    <mergeCell ref="B58:F58"/>
    <mergeCell ref="B59:C59"/>
  </mergeCells>
  <conditionalFormatting sqref="G80 G82:G83">
    <cfRule type="containsBlanks" dxfId="54" priority="63">
      <formula>LEN(TRIM(G80))=0</formula>
    </cfRule>
  </conditionalFormatting>
  <conditionalFormatting sqref="A20:A22">
    <cfRule type="containsBlanks" dxfId="53" priority="62">
      <formula>LEN(TRIM(A20))=0</formula>
    </cfRule>
  </conditionalFormatting>
  <conditionalFormatting sqref="A27 A31">
    <cfRule type="containsBlanks" dxfId="52" priority="61">
      <formula>LEN(TRIM(A27))=0</formula>
    </cfRule>
  </conditionalFormatting>
  <conditionalFormatting sqref="G87 G89:G90">
    <cfRule type="containsBlanks" dxfId="51" priority="60">
      <formula>LEN(TRIM(G87))=0</formula>
    </cfRule>
  </conditionalFormatting>
  <conditionalFormatting sqref="B80">
    <cfRule type="containsBlanks" dxfId="50" priority="47">
      <formula>LEN(TRIM(B80))=0</formula>
    </cfRule>
  </conditionalFormatting>
  <conditionalFormatting sqref="G94 G96:G97">
    <cfRule type="containsBlanks" dxfId="49" priority="59">
      <formula>LEN(TRIM(G94))=0</formula>
    </cfRule>
  </conditionalFormatting>
  <conditionalFormatting sqref="C73">
    <cfRule type="containsBlanks" dxfId="48" priority="49">
      <formula>LEN(TRIM(C73))=0</formula>
    </cfRule>
  </conditionalFormatting>
  <conditionalFormatting sqref="G101 G103:G104">
    <cfRule type="containsBlanks" dxfId="47" priority="58">
      <formula>LEN(TRIM(G101))=0</formula>
    </cfRule>
  </conditionalFormatting>
  <conditionalFormatting sqref="B73">
    <cfRule type="containsBlanks" dxfId="46" priority="51">
      <formula>LEN(TRIM(B73))=0</formula>
    </cfRule>
  </conditionalFormatting>
  <conditionalFormatting sqref="G73:G76">
    <cfRule type="containsBlanks" dxfId="45" priority="57">
      <formula>LEN(TRIM(G73))=0</formula>
    </cfRule>
  </conditionalFormatting>
  <conditionalFormatting sqref="F87">
    <cfRule type="containsBlanks" dxfId="44" priority="31">
      <formula>LEN(TRIM(F87))=0</formula>
    </cfRule>
  </conditionalFormatting>
  <conditionalFormatting sqref="B75:B76">
    <cfRule type="containsBlanks" dxfId="43" priority="52">
      <formula>LEN(TRIM(B75))=0</formula>
    </cfRule>
  </conditionalFormatting>
  <conditionalFormatting sqref="B82:B83">
    <cfRule type="containsBlanks" dxfId="42" priority="48">
      <formula>LEN(TRIM(B82))=0</formula>
    </cfRule>
  </conditionalFormatting>
  <conditionalFormatting sqref="B87">
    <cfRule type="containsBlanks" dxfId="41" priority="43">
      <formula>LEN(TRIM(B87))=0</formula>
    </cfRule>
  </conditionalFormatting>
  <conditionalFormatting sqref="C75:C76">
    <cfRule type="containsBlanks" dxfId="40" priority="50">
      <formula>LEN(TRIM(C75))=0</formula>
    </cfRule>
  </conditionalFormatting>
  <conditionalFormatting sqref="C80">
    <cfRule type="containsBlanks" dxfId="39" priority="45">
      <formula>LEN(TRIM(C80))=0</formula>
    </cfRule>
  </conditionalFormatting>
  <conditionalFormatting sqref="B89:B90">
    <cfRule type="containsBlanks" dxfId="38" priority="44">
      <formula>LEN(TRIM(B89))=0</formula>
    </cfRule>
  </conditionalFormatting>
  <conditionalFormatting sqref="B94">
    <cfRule type="containsBlanks" dxfId="37" priority="39">
      <formula>LEN(TRIM(B94))=0</formula>
    </cfRule>
  </conditionalFormatting>
  <conditionalFormatting sqref="C82:C83">
    <cfRule type="containsBlanks" dxfId="36" priority="46">
      <formula>LEN(TRIM(C82))=0</formula>
    </cfRule>
  </conditionalFormatting>
  <conditionalFormatting sqref="C87">
    <cfRule type="containsBlanks" dxfId="35" priority="41">
      <formula>LEN(TRIM(C87))=0</formula>
    </cfRule>
  </conditionalFormatting>
  <conditionalFormatting sqref="B96:B97">
    <cfRule type="containsBlanks" dxfId="34" priority="40">
      <formula>LEN(TRIM(B96))=0</formula>
    </cfRule>
  </conditionalFormatting>
  <conditionalFormatting sqref="C89:C90">
    <cfRule type="containsBlanks" dxfId="33" priority="42">
      <formula>LEN(TRIM(C89))=0</formula>
    </cfRule>
  </conditionalFormatting>
  <conditionalFormatting sqref="C94">
    <cfRule type="containsBlanks" dxfId="32" priority="37">
      <formula>LEN(TRIM(C94))=0</formula>
    </cfRule>
  </conditionalFormatting>
  <conditionalFormatting sqref="F80">
    <cfRule type="containsBlanks" dxfId="31" priority="33">
      <formula>LEN(TRIM(F80))=0</formula>
    </cfRule>
  </conditionalFormatting>
  <conditionalFormatting sqref="C96:C97">
    <cfRule type="containsBlanks" dxfId="30" priority="38">
      <formula>LEN(TRIM(C96))=0</formula>
    </cfRule>
  </conditionalFormatting>
  <conditionalFormatting sqref="F73:F74">
    <cfRule type="containsBlanks" dxfId="29" priority="35">
      <formula>LEN(TRIM(F73))=0</formula>
    </cfRule>
  </conditionalFormatting>
  <conditionalFormatting sqref="F101">
    <cfRule type="containsBlanks" dxfId="28" priority="27">
      <formula>LEN(TRIM(F101))=0</formula>
    </cfRule>
  </conditionalFormatting>
  <conditionalFormatting sqref="F81">
    <cfRule type="containsBlanks" dxfId="27" priority="23">
      <formula>LEN(TRIM(F81))=0</formula>
    </cfRule>
  </conditionalFormatting>
  <conditionalFormatting sqref="F88">
    <cfRule type="containsBlanks" dxfId="26" priority="19">
      <formula>LEN(TRIM(F88))=0</formula>
    </cfRule>
  </conditionalFormatting>
  <conditionalFormatting sqref="F95">
    <cfRule type="containsBlanks" dxfId="25" priority="15">
      <formula>LEN(TRIM(F95))=0</formula>
    </cfRule>
  </conditionalFormatting>
  <conditionalFormatting sqref="F103:F104">
    <cfRule type="containsBlanks" dxfId="24" priority="28">
      <formula>LEN(TRIM(F103))=0</formula>
    </cfRule>
  </conditionalFormatting>
  <conditionalFormatting sqref="F102">
    <cfRule type="containsBlanks" dxfId="23" priority="11">
      <formula>LEN(TRIM(F102))=0</formula>
    </cfRule>
  </conditionalFormatting>
  <conditionalFormatting sqref="F75:F76">
    <cfRule type="containsBlanks" dxfId="22" priority="36">
      <formula>LEN(TRIM(F75))=0</formula>
    </cfRule>
  </conditionalFormatting>
  <conditionalFormatting sqref="F82:F83">
    <cfRule type="containsBlanks" dxfId="21" priority="34">
      <formula>LEN(TRIM(F82))=0</formula>
    </cfRule>
  </conditionalFormatting>
  <conditionalFormatting sqref="F89:F90">
    <cfRule type="containsBlanks" dxfId="20" priority="32">
      <formula>LEN(TRIM(F89))=0</formula>
    </cfRule>
  </conditionalFormatting>
  <conditionalFormatting sqref="F96:F97">
    <cfRule type="containsBlanks" dxfId="19" priority="30">
      <formula>LEN(TRIM(F96))=0</formula>
    </cfRule>
  </conditionalFormatting>
  <conditionalFormatting sqref="F94">
    <cfRule type="containsBlanks" dxfId="18" priority="29">
      <formula>LEN(TRIM(F94))=0</formula>
    </cfRule>
  </conditionalFormatting>
  <conditionalFormatting sqref="C74">
    <cfRule type="containsBlanks" dxfId="17" priority="24">
      <formula>LEN(TRIM(C74))=0</formula>
    </cfRule>
  </conditionalFormatting>
  <conditionalFormatting sqref="G81">
    <cfRule type="containsBlanks" dxfId="16" priority="26">
      <formula>LEN(TRIM(G81))=0</formula>
    </cfRule>
  </conditionalFormatting>
  <conditionalFormatting sqref="B74">
    <cfRule type="containsBlanks" dxfId="15" priority="25">
      <formula>LEN(TRIM(B74))=0</formula>
    </cfRule>
  </conditionalFormatting>
  <conditionalFormatting sqref="C81">
    <cfRule type="containsBlanks" dxfId="14" priority="20">
      <formula>LEN(TRIM(C81))=0</formula>
    </cfRule>
  </conditionalFormatting>
  <conditionalFormatting sqref="C88">
    <cfRule type="containsBlanks" dxfId="13" priority="16">
      <formula>LEN(TRIM(C88))=0</formula>
    </cfRule>
  </conditionalFormatting>
  <conditionalFormatting sqref="G88">
    <cfRule type="containsBlanks" dxfId="12" priority="22">
      <formula>LEN(TRIM(G88))=0</formula>
    </cfRule>
  </conditionalFormatting>
  <conditionalFormatting sqref="B81">
    <cfRule type="containsBlanks" dxfId="11" priority="21">
      <formula>LEN(TRIM(B81))=0</formula>
    </cfRule>
  </conditionalFormatting>
  <conditionalFormatting sqref="C95">
    <cfRule type="containsBlanks" dxfId="10" priority="12">
      <formula>LEN(TRIM(C95))=0</formula>
    </cfRule>
  </conditionalFormatting>
  <conditionalFormatting sqref="G95">
    <cfRule type="containsBlanks" dxfId="9" priority="18">
      <formula>LEN(TRIM(G95))=0</formula>
    </cfRule>
  </conditionalFormatting>
  <conditionalFormatting sqref="B88">
    <cfRule type="containsBlanks" dxfId="8" priority="17">
      <formula>LEN(TRIM(B88))=0</formula>
    </cfRule>
  </conditionalFormatting>
  <conditionalFormatting sqref="G102">
    <cfRule type="containsBlanks" dxfId="7" priority="14">
      <formula>LEN(TRIM(G102))=0</formula>
    </cfRule>
  </conditionalFormatting>
  <conditionalFormatting sqref="B95">
    <cfRule type="containsBlanks" dxfId="6" priority="13">
      <formula>LEN(TRIM(B95))=0</formula>
    </cfRule>
  </conditionalFormatting>
  <conditionalFormatting sqref="B60">
    <cfRule type="containsBlanks" dxfId="5" priority="6">
      <formula>LEN(TRIM(B60))=0</formula>
    </cfRule>
  </conditionalFormatting>
  <conditionalFormatting sqref="D60">
    <cfRule type="containsBlanks" dxfId="4" priority="5">
      <formula>LEN(TRIM(D60))=0</formula>
    </cfRule>
  </conditionalFormatting>
  <conditionalFormatting sqref="B61">
    <cfRule type="containsBlanks" dxfId="3" priority="8">
      <formula>LEN(TRIM(B61))=0</formula>
    </cfRule>
  </conditionalFormatting>
  <conditionalFormatting sqref="D61">
    <cfRule type="containsBlanks" dxfId="2" priority="7">
      <formula>LEN(TRIM(D61))=0</formula>
    </cfRule>
  </conditionalFormatting>
  <conditionalFormatting sqref="B66">
    <cfRule type="containsBlanks" dxfId="1" priority="2">
      <formula>LEN(TRIM(B66))=0</formula>
    </cfRule>
  </conditionalFormatting>
  <conditionalFormatting sqref="B67">
    <cfRule type="containsBlanks" dxfId="0" priority="4">
      <formula>LEN(TRIM(B67))=0</formula>
    </cfRule>
  </conditionalFormatting>
  <pageMargins left="0.70866141732283472" right="0.70866141732283472" top="1.2598425196850394" bottom="0.74803149606299213" header="0.31496062992125984" footer="0.31496062992125984"/>
  <pageSetup paperSize="9" scale="73" fitToHeight="0" orientation="portrait" r:id="rId1"/>
  <headerFooter>
    <oddHeader>&amp;L&amp;G</oddHeader>
    <oddFooter>&amp;L&amp;8&amp;F
&amp;A&amp;C&amp;8&amp;D&amp;R&amp;8&amp;P/&amp;N</oddFooter>
  </headerFooter>
  <rowBreaks count="1" manualBreakCount="1">
    <brk id="53" max="7"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Financial Plan Changes</vt:lpstr>
      <vt:lpstr>Appendix_B1</vt:lpstr>
      <vt:lpstr>Appendix_C1</vt:lpstr>
      <vt:lpstr>Contract_Amendment</vt:lpstr>
      <vt:lpstr>Appendix_B1!Print_Area</vt:lpstr>
      <vt:lpstr>Appendix_C1!Print_Area</vt:lpstr>
      <vt:lpstr>Contract_Amendment!Print_Area</vt:lpstr>
      <vt:lpstr>'Financial Plan Changes'!Print_Area</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nicolas.martin@innosuisse.ch</dc:creator>
  <cp:lastModifiedBy>Martin Nicolas David Innosuisse</cp:lastModifiedBy>
  <cp:lastPrinted>2023-04-13T09:59:15Z</cp:lastPrinted>
  <dcterms:created xsi:type="dcterms:W3CDTF">2018-08-27T13:43:08Z</dcterms:created>
  <dcterms:modified xsi:type="dcterms:W3CDTF">2023-06-15T10:02:12Z</dcterms:modified>
</cp:coreProperties>
</file>